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0" windowWidth="15315" windowHeight="11760" tabRatio="684" activeTab="4"/>
  </bookViews>
  <sheets>
    <sheet name="összevont mérleg" sheetId="1" r:id="rId1"/>
    <sheet name="önk.bevételek" sheetId="2" r:id="rId2"/>
    <sheet name="önk.kiadások" sheetId="3" r:id="rId3"/>
    <sheet name="részletezés" sheetId="4" r:id="rId4"/>
    <sheet name="likvidterv" sheetId="5" r:id="rId5"/>
  </sheets>
  <definedNames/>
  <calcPr fullCalcOnLoad="1"/>
</workbook>
</file>

<file path=xl/sharedStrings.xml><?xml version="1.0" encoding="utf-8"?>
<sst xmlns="http://schemas.openxmlformats.org/spreadsheetml/2006/main" count="351" uniqueCount="254">
  <si>
    <t>Költségvetési bevételek</t>
  </si>
  <si>
    <t>1. Működési költségvetés</t>
  </si>
  <si>
    <t>1.1</t>
  </si>
  <si>
    <t>1.2</t>
  </si>
  <si>
    <t>1.3</t>
  </si>
  <si>
    <t>1.4</t>
  </si>
  <si>
    <t>Egyéb működési bevételek</t>
  </si>
  <si>
    <t xml:space="preserve">2. </t>
  </si>
  <si>
    <t>Felhalmozási költségvetés</t>
  </si>
  <si>
    <t>2.1</t>
  </si>
  <si>
    <t>2.2</t>
  </si>
  <si>
    <t>2.3</t>
  </si>
  <si>
    <t xml:space="preserve">3. </t>
  </si>
  <si>
    <t>4.</t>
  </si>
  <si>
    <t>Finanszírozás bevételei</t>
  </si>
  <si>
    <t>5.</t>
  </si>
  <si>
    <t>eredeti előirányzat</t>
  </si>
  <si>
    <t>kötelező feladatellátás</t>
  </si>
  <si>
    <t>önkéntes feladatellátás</t>
  </si>
  <si>
    <t>összesen</t>
  </si>
  <si>
    <t>Költségvetési kiadások</t>
  </si>
  <si>
    <t>Személyi juttatások</t>
  </si>
  <si>
    <t>Munkaadókat terhelő járulékok</t>
  </si>
  <si>
    <t>Dologi kiadások</t>
  </si>
  <si>
    <t>Egyéb működési kiadások</t>
  </si>
  <si>
    <t>1.5</t>
  </si>
  <si>
    <t>Ellátottak pénzbeni juttatásai</t>
  </si>
  <si>
    <t>2.</t>
  </si>
  <si>
    <t>Beruházási kiadások áfával</t>
  </si>
  <si>
    <t>Felújítási kiadások áfával</t>
  </si>
  <si>
    <t>Egyéb felhalmozási kiadások</t>
  </si>
  <si>
    <t>3.</t>
  </si>
  <si>
    <t>Finanszírozási kiadások</t>
  </si>
  <si>
    <t xml:space="preserve">5. </t>
  </si>
  <si>
    <t>ezer Ft-ban</t>
  </si>
  <si>
    <t>Bevételek</t>
  </si>
  <si>
    <t>önkéntes feladatok</t>
  </si>
  <si>
    <t>1</t>
  </si>
  <si>
    <t>Önkormányzat működési támogatása</t>
  </si>
  <si>
    <t>2</t>
  </si>
  <si>
    <t>Egyéb működési célú támogatás áht-n belülről</t>
  </si>
  <si>
    <t>3</t>
  </si>
  <si>
    <t>4</t>
  </si>
  <si>
    <t>Felhalmozási célú támogatások áht-n belülről</t>
  </si>
  <si>
    <t>Működési célú támogatások áht-n belülről (1+2)</t>
  </si>
  <si>
    <t>5</t>
  </si>
  <si>
    <t>I.</t>
  </si>
  <si>
    <t>II.</t>
  </si>
  <si>
    <t>III.</t>
  </si>
  <si>
    <t>Vagyoni típusú adók</t>
  </si>
  <si>
    <t>Értékesítési és forgalmi adók</t>
  </si>
  <si>
    <t>Gépjármű adó</t>
  </si>
  <si>
    <t>Egyéb áruhasználati és szolgáltatási adók</t>
  </si>
  <si>
    <t>Egyéb közhatalmi bevételek</t>
  </si>
  <si>
    <t>IV.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</si>
  <si>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</si>
  <si>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</si>
  <si>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</si>
  <si>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</si>
  <si>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</si>
  <si>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visszatérülése</t>
  </si>
  <si>
    <t>Kamatbevételek</t>
  </si>
  <si>
    <t>V.</t>
  </si>
  <si>
    <t>Ingatlanok értékesítése</t>
  </si>
  <si>
    <t>Egyéb tárgyi eszköz értékesítése</t>
  </si>
  <si>
    <t>VI.</t>
  </si>
  <si>
    <t>Működési célú kölcsön visszatérülése</t>
  </si>
  <si>
    <t>Egyéb működési célú átvett pénzeszközök</t>
  </si>
  <si>
    <t>VII.</t>
  </si>
  <si>
    <t>Felhalmozási célú kölcsönök visszatérülése</t>
  </si>
  <si>
    <t>Egyéb felhalmozási célú átvett pénzeszközök</t>
  </si>
  <si>
    <t>VIII.</t>
  </si>
  <si>
    <t>Előző év költségvetési maradványának igénybevétele</t>
  </si>
  <si>
    <t>Központi, irányító szervi támogatás</t>
  </si>
  <si>
    <t xml:space="preserve">      Helyi önkormányzatok működésének általános támogatása</t>
  </si>
  <si>
    <t xml:space="preserve">      Települési önkormányzatok kulturális feladatainak támogatása</t>
  </si>
  <si>
    <t xml:space="preserve">      Központosított előirányzatok</t>
  </si>
  <si>
    <t xml:space="preserve">      Helyi önkormányzatok kiegészítő támogatásai</t>
  </si>
  <si>
    <t xml:space="preserve">      Települési önkorm. egyes köznevelési feladatainak támogatása</t>
  </si>
  <si>
    <t xml:space="preserve">      Települési önkorm. szoc. és gyerekj. feladatainak támogatása</t>
  </si>
  <si>
    <t>Sor-szám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</si>
  <si>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</si>
  <si>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</si>
  <si>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</si>
  <si>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</si>
  <si>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</si>
  <si>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</si>
  <si>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</si>
  <si>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</si>
  <si>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</si>
  <si>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</si>
  <si>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</si>
  <si>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</si>
  <si>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</si>
  <si>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</si>
  <si>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</si>
  <si>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</si>
  <si>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</si>
  <si>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</si>
  <si>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Közhatalmi bevételek (3+..7)</t>
  </si>
  <si>
    <t>Működési bevételek (8+..+15)</t>
  </si>
  <si>
    <t>Felhalmozási bevételek (16+17)</t>
  </si>
  <si>
    <t>Működési célú átvett pénzeszközök (18+19)</t>
  </si>
  <si>
    <t>Felhalmozási célú átvett pénzeszközök (20+21)</t>
  </si>
  <si>
    <t>KÖLTSÉGVETÉSI BEVÉTELEK (I+II+III+IV+V+VI+VII)</t>
  </si>
  <si>
    <t>IX.</t>
  </si>
  <si>
    <t>BEVÉTELEK ÖSSZESEN (VIII+IX)</t>
  </si>
  <si>
    <t>X.</t>
  </si>
  <si>
    <t>Kiadások</t>
  </si>
  <si>
    <t>Foglalkoztatottak személyi juttatásai</t>
  </si>
  <si>
    <t xml:space="preserve">      Törvény szerinti munkabérek, illetmények</t>
  </si>
  <si>
    <t xml:space="preserve">      Normatív jutalmak</t>
  </si>
  <si>
    <t xml:space="preserve">      Jubileumi jutalom</t>
  </si>
  <si>
    <t xml:space="preserve">      Béren kívüli juttatások</t>
  </si>
  <si>
    <t xml:space="preserve">      Ruházati költségtérítés</t>
  </si>
  <si>
    <t xml:space="preserve">      Közlekedési költségtérítés</t>
  </si>
  <si>
    <t xml:space="preserve">      Egyéb költségtérítés</t>
  </si>
  <si>
    <t xml:space="preserve">      Foglalkoztatottak egyéb személyi juttatásai</t>
  </si>
  <si>
    <t>Személyi juttatások (1+2)</t>
  </si>
  <si>
    <t xml:space="preserve">      Választott tisztségviselők juttatásai</t>
  </si>
  <si>
    <t xml:space="preserve">      Egyéb külső személyi juttatások</t>
  </si>
  <si>
    <t>Munkaadót terhelő járulékok és szoc.hozzájárulás adó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</si>
  <si>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</si>
  <si>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</si>
  <si>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</si>
  <si>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</si>
  <si>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</si>
  <si>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Dologi kiadások (3+..7)</t>
  </si>
  <si>
    <t>Betegséggel kapcsolatos ellátások</t>
  </si>
  <si>
    <t>Foglalkoztatással, munkanélküliséggel kapcsolatos ellátások</t>
  </si>
  <si>
    <t>Lakhatással kapcsolatos ellátások</t>
  </si>
  <si>
    <t>Ellátottak pénzbeli juttatásai (8+..11)</t>
  </si>
  <si>
    <t>Működési célú kölcsön nyújtása áht-n kívülre</t>
  </si>
  <si>
    <t>Egyéb működési célú támogatások áht-n kívülre</t>
  </si>
  <si>
    <t>Egyéb működési célú kiadások 12+..+15)</t>
  </si>
  <si>
    <t>Beruházások</t>
  </si>
  <si>
    <t>Felújítások</t>
  </si>
  <si>
    <t>Felhalmozási célú kölcsön nyújtása áht-n kívülre</t>
  </si>
  <si>
    <t>Egyéb felhalmozási célú támogatások áht-n kívülre</t>
  </si>
  <si>
    <t>Egyéb felhalmozási célú kiadások (16+17)</t>
  </si>
  <si>
    <t>KÖLTSÉGVETÉSI KIADÁSOK (I+II+III+IV+V+VI+VII+VIII)</t>
  </si>
  <si>
    <t>Központi, irányító szervi támogatás folyósítása</t>
  </si>
  <si>
    <t>Hiteltörlesztés áht-n kívülre</t>
  </si>
  <si>
    <t>XI.</t>
  </si>
  <si>
    <t>KIADÁSOK ÖSSZESEN (IX+X)</t>
  </si>
  <si>
    <t>Külső személyi juttatások</t>
  </si>
  <si>
    <t>Egyéb működési célú támogatások bevételei áht-n belül</t>
  </si>
  <si>
    <t>Megnevezés</t>
  </si>
  <si>
    <t>Eredeti előirányzat</t>
  </si>
  <si>
    <t>Összesen:</t>
  </si>
  <si>
    <t>Felhalmozási célú támogatások bevételei áht-n belülről</t>
  </si>
  <si>
    <t>Közhatalmi bevételek</t>
  </si>
  <si>
    <t>Muramenti családsegítőtől átvett támogatás</t>
  </si>
  <si>
    <t>Közfoglalkoztatás támogatása</t>
  </si>
  <si>
    <t>Kommunális adó</t>
  </si>
  <si>
    <t>Helyi iparűzési adó</t>
  </si>
  <si>
    <t>Idegenforgalmi adó</t>
  </si>
  <si>
    <t>Igazgatási szolgáltatási díj</t>
  </si>
  <si>
    <t>Bírság, szabálysértés</t>
  </si>
  <si>
    <t>Gyógyszerbeszerzés</t>
  </si>
  <si>
    <t>Irodaszer, nyomtatvány</t>
  </si>
  <si>
    <t>Könyv, folyóirat, egyéb információhordozó</t>
  </si>
  <si>
    <t>Tüzelőanyag beszerzés</t>
  </si>
  <si>
    <t>Hajtó- és kenőanyag beszerzés</t>
  </si>
  <si>
    <t>Szakmai anyagok beszerzése</t>
  </si>
  <si>
    <t>Kisértékű tárgyi eszköz beszerzése</t>
  </si>
  <si>
    <t>Munkaruha</t>
  </si>
  <si>
    <t>Egyéb anyagbeszerzés</t>
  </si>
  <si>
    <t>Informatikai szolgáltatások igénybevétele</t>
  </si>
  <si>
    <t>Egyéb kommunikációs szolgáltatások</t>
  </si>
  <si>
    <t>Közüzemi díjak összesen</t>
  </si>
  <si>
    <t>Vásárolt élelmezés</t>
  </si>
  <si>
    <t>Bérleti és lízing díjak</t>
  </si>
  <si>
    <t>Karbantartási és kisjavítási szolgáltatások</t>
  </si>
  <si>
    <t>Közvetített szolgáltatások</t>
  </si>
  <si>
    <t>Szakmai tevékenységet segítő szolgáltatások</t>
  </si>
  <si>
    <t>Egyéb szolgáltatások</t>
  </si>
  <si>
    <t>Kiküldetés kiadásai</t>
  </si>
  <si>
    <t>Reklám- és propaganda kiadások</t>
  </si>
  <si>
    <t>Kiküldetés, reklám és propaganda kiadások</t>
  </si>
  <si>
    <t>Működési célú, előzetesen felszámított áfa</t>
  </si>
  <si>
    <t>Fizetendő áfa</t>
  </si>
  <si>
    <t xml:space="preserve">Kamatkiadások </t>
  </si>
  <si>
    <t>Egyéb pénzügyi műveletek kiadásai</t>
  </si>
  <si>
    <t>Egyéb dologi kiadások</t>
  </si>
  <si>
    <t>Különféle befizetések, egyéb dologi kiadások</t>
  </si>
  <si>
    <t>Összesen (1+2+3+4+5):</t>
  </si>
  <si>
    <t>Működési bevételek</t>
  </si>
  <si>
    <t>Működési célú átvett pénzeszközök</t>
  </si>
  <si>
    <t>Felhalmozási célú tám.áht-n belülről</t>
  </si>
  <si>
    <t>Felhalmozási bevételek</t>
  </si>
  <si>
    <t>Felhalm.célú átvett pénzeszközök</t>
  </si>
  <si>
    <t>Költségvetési bevételek összesen (1+2)</t>
  </si>
  <si>
    <t>BEVÉTELEK ÖSSZESEN (3+4)</t>
  </si>
  <si>
    <t>Költségvetési kiadások összesen (1+2)</t>
  </si>
  <si>
    <t>KIADÁSOK ÖSSZESEN (3+4)</t>
  </si>
  <si>
    <t>Műk.célú tám.áht-n belülről</t>
  </si>
  <si>
    <t>Finanszírozási bevételek (22+23)</t>
  </si>
  <si>
    <t>Költségvetési engedélyezett létszámkeret</t>
  </si>
  <si>
    <t>2014. évi költségvetés</t>
  </si>
  <si>
    <t xml:space="preserve"> 2014. évi költségvetés</t>
  </si>
  <si>
    <t>Elvonások és befizetések</t>
  </si>
  <si>
    <t>Egyéb működési célú támogatások áht-n belülre</t>
  </si>
  <si>
    <t>Bursa ösztöndíj támogatás</t>
  </si>
  <si>
    <t>Óvoda támogatás</t>
  </si>
  <si>
    <t>Kistérségi társulás támogatás</t>
  </si>
  <si>
    <t>Bucsutai szociális társulás támogatás</t>
  </si>
  <si>
    <t>Egyes bevételek és kiadások részletezése</t>
  </si>
  <si>
    <t xml:space="preserve">Egyéb, nem intézményi ellátások </t>
  </si>
  <si>
    <t>Beruházások, felújítások</t>
  </si>
  <si>
    <t>Ebből közcélú foglalkoztatottak létszáma</t>
  </si>
  <si>
    <t>Maróc önkormányzat 2014. évi összevont költségvetési mérlege</t>
  </si>
  <si>
    <t>Maróc Község Önkormányzatának bevételei</t>
  </si>
  <si>
    <t>Maróc Község Önkormányzatának kiadásai</t>
  </si>
  <si>
    <t>Maróc Község Önkormányzata</t>
  </si>
  <si>
    <t>Falugondnoki autó vásárlás</t>
  </si>
  <si>
    <t>Gépbeszerzés START munka</t>
  </si>
  <si>
    <t>Ravatalozó felújítása</t>
  </si>
  <si>
    <t>8 fő</t>
  </si>
  <si>
    <t>7 fő</t>
  </si>
  <si>
    <t>Falugondnoki autó vásárlás támogatása</t>
  </si>
  <si>
    <t>Gépbeszerzés-START munka</t>
  </si>
  <si>
    <t>Ravatalozó felújítás támogatása</t>
  </si>
  <si>
    <t>Likviditási terv 2014. évre</t>
  </si>
  <si>
    <t>5.sz.melléklet az 1 /2014. (II.14.) sz. rendelethez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</si>
  <si>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</si>
  <si>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</si>
  <si>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</si>
  <si>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</si>
  <si>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</si>
  <si>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</si>
  <si>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</si>
  <si>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</si>
  <si>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</si>
  <si>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október</t>
  </si>
  <si>
    <t>november</t>
  </si>
  <si>
    <t>december</t>
  </si>
  <si>
    <t>Munkaadót terhelő járulékok</t>
  </si>
  <si>
    <t>Dologi  kiadások</t>
  </si>
  <si>
    <t>Egyéb működési célú kiadások</t>
  </si>
  <si>
    <t>Felújítás</t>
  </si>
  <si>
    <t>Kiadások összesen (1+..+7)</t>
  </si>
  <si>
    <t>Működési célú támogatások áht-n belülről</t>
  </si>
  <si>
    <t>Felhalmozási  bevételek</t>
  </si>
  <si>
    <t>Finanszírozási bevételek</t>
  </si>
  <si>
    <t>Pénzforgalom nélküli bevételek</t>
  </si>
  <si>
    <t>Bevételek összesen (9+..+16)</t>
  </si>
  <si>
    <t>Bevételek és kiadások különbsége (17-8)</t>
  </si>
  <si>
    <t>Községi Önkormányzat Maróc</t>
  </si>
  <si>
    <t>1.sz.melléklet az 1/2014. (II.14.) önkormányzati rendelethez</t>
  </si>
  <si>
    <t>2.sz.melléklet az 1/2014. (II.14.) önkormányzati rendelethez</t>
  </si>
  <si>
    <t>3.sz.melléklet az 1/2014. (II.14.) önkormányzati rendelethez</t>
  </si>
  <si>
    <t>4.sz.melléklet az 1/2014. (II.14.) önkormányzati rendelethez</t>
  </si>
  <si>
    <t>szept.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</si>
</sst>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1" xfId="0" applyNumberFormat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right"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33" borderId="23" xfId="0" applyNumberFormat="1" applyFont="1" applyFill="1" applyBorder="1" applyAlignment="1">
      <alignment/>
    </xf>
    <xf numFmtId="49" fontId="5" fillId="33" borderId="24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/>
    </xf>
    <xf numFmtId="0" fontId="2" fillId="33" borderId="30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0" borderId="28" xfId="0" applyBorder="1" applyAlignment="1">
      <alignment wrapText="1"/>
    </xf>
    <xf numFmtId="0" fontId="0" fillId="0" borderId="28" xfId="0" applyFont="1" applyFill="1" applyBorder="1" applyAlignment="1">
      <alignment/>
    </xf>
    <xf numFmtId="49" fontId="5" fillId="33" borderId="28" xfId="0" applyNumberFormat="1" applyFont="1" applyFill="1" applyBorder="1" applyAlignment="1">
      <alignment/>
    </xf>
    <xf numFmtId="49" fontId="5" fillId="33" borderId="32" xfId="0" applyNumberFormat="1" applyFont="1" applyFill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164" fontId="5" fillId="33" borderId="10" xfId="40" applyNumberFormat="1" applyFont="1" applyFill="1" applyBorder="1" applyAlignment="1">
      <alignment/>
    </xf>
    <xf numFmtId="164" fontId="5" fillId="33" borderId="22" xfId="40" applyNumberFormat="1" applyFont="1" applyFill="1" applyBorder="1" applyAlignment="1">
      <alignment/>
    </xf>
    <xf numFmtId="164" fontId="2" fillId="0" borderId="10" xfId="40" applyNumberFormat="1" applyFont="1" applyBorder="1" applyAlignment="1">
      <alignment/>
    </xf>
    <xf numFmtId="164" fontId="0" fillId="0" borderId="10" xfId="40" applyNumberFormat="1" applyFont="1" applyBorder="1" applyAlignment="1">
      <alignment/>
    </xf>
    <xf numFmtId="164" fontId="0" fillId="0" borderId="10" xfId="40" applyNumberFormat="1" applyFont="1" applyFill="1" applyBorder="1" applyAlignment="1">
      <alignment/>
    </xf>
    <xf numFmtId="164" fontId="5" fillId="33" borderId="34" xfId="40" applyNumberFormat="1" applyFont="1" applyFill="1" applyBorder="1" applyAlignment="1">
      <alignment/>
    </xf>
    <xf numFmtId="164" fontId="2" fillId="33" borderId="22" xfId="40" applyNumberFormat="1" applyFont="1" applyFill="1" applyBorder="1" applyAlignment="1">
      <alignment/>
    </xf>
    <xf numFmtId="164" fontId="0" fillId="0" borderId="22" xfId="40" applyNumberFormat="1" applyFont="1" applyBorder="1" applyAlignment="1">
      <alignment/>
    </xf>
    <xf numFmtId="164" fontId="2" fillId="33" borderId="34" xfId="40" applyNumberFormat="1" applyFont="1" applyFill="1" applyBorder="1" applyAlignment="1">
      <alignment/>
    </xf>
    <xf numFmtId="164" fontId="5" fillId="33" borderId="11" xfId="40" applyNumberFormat="1" applyFont="1" applyFill="1" applyBorder="1" applyAlignment="1">
      <alignment/>
    </xf>
    <xf numFmtId="164" fontId="0" fillId="0" borderId="11" xfId="40" applyNumberFormat="1" applyFont="1" applyBorder="1" applyAlignment="1">
      <alignment/>
    </xf>
    <xf numFmtId="164" fontId="0" fillId="0" borderId="11" xfId="40" applyNumberFormat="1" applyFont="1" applyFill="1" applyBorder="1" applyAlignment="1">
      <alignment/>
    </xf>
    <xf numFmtId="164" fontId="5" fillId="33" borderId="23" xfId="40" applyNumberFormat="1" applyFont="1" applyFill="1" applyBorder="1" applyAlignment="1">
      <alignment/>
    </xf>
    <xf numFmtId="164" fontId="5" fillId="33" borderId="24" xfId="40" applyNumberFormat="1" applyFont="1" applyFill="1" applyBorder="1" applyAlignment="1">
      <alignment/>
    </xf>
    <xf numFmtId="164" fontId="2" fillId="33" borderId="22" xfId="4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35" xfId="0" applyFont="1" applyBorder="1" applyAlignment="1">
      <alignment vertical="center" wrapText="1"/>
    </xf>
    <xf numFmtId="164" fontId="2" fillId="0" borderId="13" xfId="40" applyNumberFormat="1" applyFont="1" applyBorder="1" applyAlignment="1">
      <alignment/>
    </xf>
    <xf numFmtId="164" fontId="0" fillId="0" borderId="19" xfId="40" applyNumberFormat="1" applyFont="1" applyBorder="1" applyAlignment="1">
      <alignment/>
    </xf>
    <xf numFmtId="164" fontId="0" fillId="0" borderId="15" xfId="40" applyNumberFormat="1" applyFont="1" applyBorder="1" applyAlignment="1">
      <alignment/>
    </xf>
    <xf numFmtId="164" fontId="0" fillId="0" borderId="17" xfId="40" applyNumberFormat="1" applyFont="1" applyBorder="1" applyAlignment="1">
      <alignment/>
    </xf>
    <xf numFmtId="164" fontId="2" fillId="0" borderId="17" xfId="40" applyNumberFormat="1" applyFont="1" applyBorder="1" applyAlignment="1">
      <alignment/>
    </xf>
    <xf numFmtId="164" fontId="2" fillId="33" borderId="13" xfId="40" applyNumberFormat="1" applyFont="1" applyFill="1" applyBorder="1" applyAlignment="1">
      <alignment/>
    </xf>
    <xf numFmtId="164" fontId="2" fillId="0" borderId="12" xfId="40" applyNumberFormat="1" applyFont="1" applyBorder="1" applyAlignment="1">
      <alignment/>
    </xf>
    <xf numFmtId="164" fontId="2" fillId="0" borderId="36" xfId="40" applyNumberFormat="1" applyFont="1" applyBorder="1" applyAlignment="1">
      <alignment/>
    </xf>
    <xf numFmtId="164" fontId="0" fillId="0" borderId="18" xfId="40" applyNumberFormat="1" applyFont="1" applyBorder="1" applyAlignment="1">
      <alignment/>
    </xf>
    <xf numFmtId="164" fontId="0" fillId="0" borderId="37" xfId="40" applyNumberFormat="1" applyFont="1" applyBorder="1" applyAlignment="1">
      <alignment/>
    </xf>
    <xf numFmtId="164" fontId="0" fillId="0" borderId="14" xfId="40" applyNumberFormat="1" applyFont="1" applyBorder="1" applyAlignment="1">
      <alignment/>
    </xf>
    <xf numFmtId="164" fontId="0" fillId="0" borderId="38" xfId="40" applyNumberFormat="1" applyFont="1" applyBorder="1" applyAlignment="1">
      <alignment/>
    </xf>
    <xf numFmtId="164" fontId="2" fillId="0" borderId="35" xfId="40" applyNumberFormat="1" applyFont="1" applyBorder="1" applyAlignment="1">
      <alignment/>
    </xf>
    <xf numFmtId="164" fontId="2" fillId="0" borderId="16" xfId="40" applyNumberFormat="1" applyFont="1" applyBorder="1" applyAlignment="1">
      <alignment/>
    </xf>
    <xf numFmtId="164" fontId="2" fillId="33" borderId="12" xfId="40" applyNumberFormat="1" applyFont="1" applyFill="1" applyBorder="1" applyAlignment="1">
      <alignment/>
    </xf>
    <xf numFmtId="164" fontId="2" fillId="33" borderId="30" xfId="40" applyNumberFormat="1" applyFont="1" applyFill="1" applyBorder="1" applyAlignment="1">
      <alignment/>
    </xf>
    <xf numFmtId="164" fontId="2" fillId="33" borderId="39" xfId="40" applyNumberFormat="1" applyFont="1" applyFill="1" applyBorder="1" applyAlignment="1">
      <alignment/>
    </xf>
    <xf numFmtId="0" fontId="0" fillId="0" borderId="40" xfId="0" applyBorder="1" applyAlignment="1">
      <alignment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0" fillId="0" borderId="10" xfId="40" applyNumberFormat="1" applyFont="1" applyBorder="1" applyAlignment="1">
      <alignment vertical="center"/>
    </xf>
    <xf numFmtId="164" fontId="0" fillId="0" borderId="15" xfId="40" applyNumberFormat="1" applyFont="1" applyBorder="1" applyAlignment="1">
      <alignment vertic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33" borderId="44" xfId="0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 wrapText="1" shrinkToFit="1"/>
    </xf>
    <xf numFmtId="0" fontId="3" fillId="0" borderId="48" xfId="0" applyFont="1" applyBorder="1" applyAlignment="1">
      <alignment horizontal="center" vertical="center" wrapText="1" shrinkToFit="1"/>
    </xf>
    <xf numFmtId="0" fontId="3" fillId="0" borderId="49" xfId="0" applyFont="1" applyBorder="1" applyAlignment="1">
      <alignment horizontal="center" vertical="center" wrapText="1" shrinkToFit="1"/>
    </xf>
    <xf numFmtId="0" fontId="3" fillId="0" borderId="50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49" fontId="0" fillId="0" borderId="51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6" fillId="0" borderId="46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E3" sqref="E3"/>
    </sheetView>
  </sheetViews>
  <sheetFormatPr defaultColWidth="9.140625" defaultRowHeight="24.75" customHeight="1"/>
  <cols>
    <col min="1" max="1" width="4.00390625" style="0" customWidth="1"/>
    <col min="2" max="2" width="30.7109375" style="0" customWidth="1"/>
    <col min="3" max="3" width="13.57421875" style="0" customWidth="1"/>
    <col min="4" max="4" width="14.28125" style="0" customWidth="1"/>
    <col min="5" max="5" width="11.7109375" style="0" customWidth="1"/>
    <col min="6" max="6" width="5.00390625" style="0" customWidth="1"/>
    <col min="7" max="7" width="31.00390625" style="0" bestFit="1" customWidth="1"/>
    <col min="8" max="8" width="13.00390625" style="0" customWidth="1"/>
    <col min="9" max="9" width="12.57421875" style="0" customWidth="1"/>
    <col min="10" max="10" width="11.8515625" style="0" customWidth="1"/>
  </cols>
  <sheetData>
    <row r="1" spans="1:10" ht="24.75" customHeight="1">
      <c r="A1" s="111" t="s">
        <v>211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5:10" ht="24.75" customHeight="1">
      <c r="E2" s="150"/>
      <c r="F2" s="150"/>
      <c r="G2" s="150"/>
      <c r="H2" s="151" t="s">
        <v>249</v>
      </c>
      <c r="I2" s="151"/>
      <c r="J2" s="151"/>
    </row>
    <row r="3" ht="24.75" customHeight="1" thickBot="1">
      <c r="J3" t="s">
        <v>34</v>
      </c>
    </row>
    <row r="4" spans="1:10" ht="24.75" customHeight="1">
      <c r="A4" s="114" t="s">
        <v>0</v>
      </c>
      <c r="B4" s="115"/>
      <c r="C4" s="104"/>
      <c r="D4" s="105"/>
      <c r="E4" s="106"/>
      <c r="F4" s="118" t="s">
        <v>20</v>
      </c>
      <c r="G4" s="115"/>
      <c r="H4" s="104"/>
      <c r="I4" s="105"/>
      <c r="J4" s="108"/>
    </row>
    <row r="5" spans="1:10" ht="24.75" customHeight="1">
      <c r="A5" s="116"/>
      <c r="B5" s="117"/>
      <c r="C5" s="112" t="s">
        <v>16</v>
      </c>
      <c r="D5" s="112"/>
      <c r="E5" s="112"/>
      <c r="F5" s="119"/>
      <c r="G5" s="117"/>
      <c r="H5" s="112" t="s">
        <v>16</v>
      </c>
      <c r="I5" s="112"/>
      <c r="J5" s="113"/>
    </row>
    <row r="6" spans="1:10" ht="24.75" customHeight="1" thickBot="1">
      <c r="A6" s="116"/>
      <c r="B6" s="117"/>
      <c r="C6" s="22" t="s">
        <v>17</v>
      </c>
      <c r="D6" s="22" t="s">
        <v>18</v>
      </c>
      <c r="E6" s="23" t="s">
        <v>19</v>
      </c>
      <c r="F6" s="119"/>
      <c r="G6" s="117"/>
      <c r="H6" s="22" t="s">
        <v>17</v>
      </c>
      <c r="I6" s="22" t="s">
        <v>18</v>
      </c>
      <c r="J6" s="24" t="s">
        <v>19</v>
      </c>
    </row>
    <row r="7" spans="1:10" ht="24.75" customHeight="1" thickBot="1">
      <c r="A7" s="25" t="s">
        <v>1</v>
      </c>
      <c r="B7" s="16"/>
      <c r="C7" s="77">
        <f>SUM(C8:C12)</f>
        <v>18177</v>
      </c>
      <c r="D7" s="77">
        <f>SUM(D8:D12)</f>
        <v>350</v>
      </c>
      <c r="E7" s="77">
        <f>SUM(E8:E12)</f>
        <v>18527</v>
      </c>
      <c r="F7" s="109" t="s">
        <v>1</v>
      </c>
      <c r="G7" s="110"/>
      <c r="H7" s="83">
        <f>SUM(H8:H12)</f>
        <v>18221</v>
      </c>
      <c r="I7" s="77">
        <f>SUM(I8:I12)</f>
        <v>350</v>
      </c>
      <c r="J7" s="84">
        <f>SUM(H7:I7)</f>
        <v>18571</v>
      </c>
    </row>
    <row r="8" spans="1:10" ht="24.75" customHeight="1">
      <c r="A8" s="18" t="s">
        <v>2</v>
      </c>
      <c r="B8" s="20" t="s">
        <v>196</v>
      </c>
      <c r="C8" s="78">
        <v>15412</v>
      </c>
      <c r="D8" s="78"/>
      <c r="E8" s="78">
        <f>SUM(C8:D8)</f>
        <v>15412</v>
      </c>
      <c r="F8" s="21" t="s">
        <v>2</v>
      </c>
      <c r="G8" s="47" t="s">
        <v>21</v>
      </c>
      <c r="H8" s="85">
        <v>6910</v>
      </c>
      <c r="I8" s="78"/>
      <c r="J8" s="86">
        <f>SUM(H8:I8)</f>
        <v>6910</v>
      </c>
    </row>
    <row r="9" spans="1:10" ht="27.75" customHeight="1">
      <c r="A9" s="5" t="s">
        <v>3</v>
      </c>
      <c r="B9" s="4" t="s">
        <v>151</v>
      </c>
      <c r="C9" s="63">
        <v>2345</v>
      </c>
      <c r="D9" s="63">
        <v>350</v>
      </c>
      <c r="E9" s="78">
        <f>SUM(C9:D9)</f>
        <v>2695</v>
      </c>
      <c r="F9" s="3" t="s">
        <v>3</v>
      </c>
      <c r="G9" s="48" t="s">
        <v>22</v>
      </c>
      <c r="H9" s="70">
        <v>1450</v>
      </c>
      <c r="I9" s="63"/>
      <c r="J9" s="86">
        <f aca="true" t="shared" si="0" ref="J9:J19">SUM(H9:I9)</f>
        <v>1450</v>
      </c>
    </row>
    <row r="10" spans="1:10" ht="24.75" customHeight="1">
      <c r="A10" s="5" t="s">
        <v>4</v>
      </c>
      <c r="B10" s="2" t="s">
        <v>187</v>
      </c>
      <c r="C10" s="63">
        <v>120</v>
      </c>
      <c r="D10" s="63"/>
      <c r="E10" s="78">
        <f>SUM(C10:D10)</f>
        <v>120</v>
      </c>
      <c r="F10" s="3" t="s">
        <v>4</v>
      </c>
      <c r="G10" s="48" t="s">
        <v>23</v>
      </c>
      <c r="H10" s="70">
        <v>5710</v>
      </c>
      <c r="I10" s="63"/>
      <c r="J10" s="86">
        <f t="shared" si="0"/>
        <v>5710</v>
      </c>
    </row>
    <row r="11" spans="1:10" ht="24.75" customHeight="1">
      <c r="A11" s="120" t="s">
        <v>5</v>
      </c>
      <c r="B11" s="122" t="s">
        <v>188</v>
      </c>
      <c r="C11" s="102">
        <v>300</v>
      </c>
      <c r="D11" s="102"/>
      <c r="E11" s="102">
        <f>SUM(C11:D12)</f>
        <v>300</v>
      </c>
      <c r="F11" s="3" t="s">
        <v>5</v>
      </c>
      <c r="G11" s="48" t="s">
        <v>24</v>
      </c>
      <c r="H11" s="70">
        <v>1341</v>
      </c>
      <c r="I11" s="63">
        <v>250</v>
      </c>
      <c r="J11" s="86">
        <f t="shared" si="0"/>
        <v>1591</v>
      </c>
    </row>
    <row r="12" spans="1:10" ht="24.75" customHeight="1" thickBot="1">
      <c r="A12" s="121"/>
      <c r="B12" s="123"/>
      <c r="C12" s="103"/>
      <c r="D12" s="103"/>
      <c r="E12" s="103"/>
      <c r="F12" s="11" t="s">
        <v>25</v>
      </c>
      <c r="G12" s="49" t="s">
        <v>26</v>
      </c>
      <c r="H12" s="87">
        <v>2810</v>
      </c>
      <c r="I12" s="79">
        <v>100</v>
      </c>
      <c r="J12" s="88">
        <f t="shared" si="0"/>
        <v>2910</v>
      </c>
    </row>
    <row r="13" spans="1:10" ht="24.75" customHeight="1" thickBot="1">
      <c r="A13" s="15" t="s">
        <v>7</v>
      </c>
      <c r="B13" s="16" t="s">
        <v>8</v>
      </c>
      <c r="C13" s="77">
        <f>SUM(C14:C16)</f>
        <v>13701</v>
      </c>
      <c r="D13" s="77">
        <f>SUM(D14:D16)</f>
        <v>0</v>
      </c>
      <c r="E13" s="77">
        <f aca="true" t="shared" si="1" ref="E13:E19">SUM(C13:D13)</f>
        <v>13701</v>
      </c>
      <c r="F13" s="26" t="s">
        <v>27</v>
      </c>
      <c r="G13" s="50" t="s">
        <v>8</v>
      </c>
      <c r="H13" s="83">
        <f>SUM(H14:H16)</f>
        <v>20300</v>
      </c>
      <c r="I13" s="77">
        <f>SUM(I14:I16)</f>
        <v>0</v>
      </c>
      <c r="J13" s="89">
        <f t="shared" si="0"/>
        <v>20300</v>
      </c>
    </row>
    <row r="14" spans="1:10" ht="24.75" customHeight="1">
      <c r="A14" s="18" t="s">
        <v>9</v>
      </c>
      <c r="B14" s="19" t="s">
        <v>189</v>
      </c>
      <c r="C14" s="78">
        <v>13701</v>
      </c>
      <c r="D14" s="78"/>
      <c r="E14" s="78">
        <f t="shared" si="1"/>
        <v>13701</v>
      </c>
      <c r="F14" s="21" t="s">
        <v>9</v>
      </c>
      <c r="G14" s="47" t="s">
        <v>28</v>
      </c>
      <c r="H14" s="85">
        <v>10300</v>
      </c>
      <c r="I14" s="78"/>
      <c r="J14" s="86">
        <f t="shared" si="0"/>
        <v>10300</v>
      </c>
    </row>
    <row r="15" spans="1:10" ht="24.75" customHeight="1">
      <c r="A15" s="5" t="s">
        <v>10</v>
      </c>
      <c r="B15" s="2" t="s">
        <v>190</v>
      </c>
      <c r="C15" s="63"/>
      <c r="D15" s="63"/>
      <c r="E15" s="78">
        <f t="shared" si="1"/>
        <v>0</v>
      </c>
      <c r="F15" s="3" t="s">
        <v>10</v>
      </c>
      <c r="G15" s="48" t="s">
        <v>29</v>
      </c>
      <c r="H15" s="70">
        <v>10000</v>
      </c>
      <c r="I15" s="63"/>
      <c r="J15" s="86">
        <f t="shared" si="0"/>
        <v>10000</v>
      </c>
    </row>
    <row r="16" spans="1:10" ht="24.75" customHeight="1" thickBot="1">
      <c r="A16" s="9" t="s">
        <v>11</v>
      </c>
      <c r="B16" s="10" t="s">
        <v>191</v>
      </c>
      <c r="C16" s="79"/>
      <c r="D16" s="79"/>
      <c r="E16" s="80">
        <f t="shared" si="1"/>
        <v>0</v>
      </c>
      <c r="F16" s="11" t="s">
        <v>11</v>
      </c>
      <c r="G16" s="49" t="s">
        <v>30</v>
      </c>
      <c r="H16" s="87"/>
      <c r="I16" s="79"/>
      <c r="J16" s="88">
        <f t="shared" si="0"/>
        <v>0</v>
      </c>
    </row>
    <row r="17" spans="1:10" ht="40.5" customHeight="1" thickBot="1">
      <c r="A17" s="15" t="s">
        <v>12</v>
      </c>
      <c r="B17" s="46" t="s">
        <v>192</v>
      </c>
      <c r="C17" s="77">
        <f>SUM(C7,C13)</f>
        <v>31878</v>
      </c>
      <c r="D17" s="77">
        <f>SUM(D7,D13)</f>
        <v>350</v>
      </c>
      <c r="E17" s="77">
        <f t="shared" si="1"/>
        <v>32228</v>
      </c>
      <c r="F17" s="17" t="s">
        <v>31</v>
      </c>
      <c r="G17" s="51" t="s">
        <v>194</v>
      </c>
      <c r="H17" s="83">
        <f>SUM(H7,H13)</f>
        <v>38521</v>
      </c>
      <c r="I17" s="77">
        <f>SUM(I7,I13)</f>
        <v>350</v>
      </c>
      <c r="J17" s="89">
        <f t="shared" si="0"/>
        <v>38871</v>
      </c>
    </row>
    <row r="18" spans="1:10" ht="24.75" customHeight="1" thickBot="1">
      <c r="A18" s="12" t="s">
        <v>13</v>
      </c>
      <c r="B18" s="13" t="s">
        <v>14</v>
      </c>
      <c r="C18" s="81">
        <v>6643</v>
      </c>
      <c r="D18" s="81"/>
      <c r="E18" s="81">
        <f t="shared" si="1"/>
        <v>6643</v>
      </c>
      <c r="F18" s="14" t="s">
        <v>13</v>
      </c>
      <c r="G18" s="52" t="s">
        <v>32</v>
      </c>
      <c r="H18" s="90"/>
      <c r="I18" s="81"/>
      <c r="J18" s="88">
        <f t="shared" si="0"/>
        <v>0</v>
      </c>
    </row>
    <row r="19" spans="1:10" ht="24.75" customHeight="1" thickBot="1">
      <c r="A19" s="6" t="s">
        <v>15</v>
      </c>
      <c r="B19" s="7" t="s">
        <v>193</v>
      </c>
      <c r="C19" s="82">
        <f>SUM(C17,C18)</f>
        <v>38521</v>
      </c>
      <c r="D19" s="82">
        <f>SUM(D17,D18)</f>
        <v>350</v>
      </c>
      <c r="E19" s="82">
        <f t="shared" si="1"/>
        <v>38871</v>
      </c>
      <c r="F19" s="8" t="s">
        <v>33</v>
      </c>
      <c r="G19" s="53" t="s">
        <v>195</v>
      </c>
      <c r="H19" s="91">
        <f>SUM(H17,H18)</f>
        <v>38521</v>
      </c>
      <c r="I19" s="92">
        <f>SUM(I17,I18)</f>
        <v>350</v>
      </c>
      <c r="J19" s="93">
        <f t="shared" si="0"/>
        <v>38871</v>
      </c>
    </row>
    <row r="20" spans="1:6" ht="24.75" customHeight="1">
      <c r="A20" s="1"/>
      <c r="F20" s="1"/>
    </row>
    <row r="21" spans="1:6" ht="24.75" customHeight="1">
      <c r="A21" s="1"/>
      <c r="F21" s="1"/>
    </row>
    <row r="22" spans="1:6" ht="24.75" customHeight="1">
      <c r="A22" s="1"/>
      <c r="F22" s="1"/>
    </row>
    <row r="23" spans="1:6" ht="24.75" customHeight="1">
      <c r="A23" s="1"/>
      <c r="F23" s="1"/>
    </row>
    <row r="24" spans="1:6" ht="24.75" customHeight="1">
      <c r="A24" s="1"/>
      <c r="F24" s="1"/>
    </row>
    <row r="25" spans="1:6" ht="24.75" customHeight="1">
      <c r="A25" s="1"/>
      <c r="F25" s="1"/>
    </row>
    <row r="26" spans="1:6" ht="24.75" customHeight="1">
      <c r="A26" s="1"/>
      <c r="F26" s="1"/>
    </row>
    <row r="27" spans="1:6" ht="24.75" customHeight="1">
      <c r="A27" s="1"/>
      <c r="F27" s="1"/>
    </row>
    <row r="28" ht="24.75" customHeight="1">
      <c r="A28" s="1"/>
    </row>
    <row r="29" ht="24.75" customHeight="1">
      <c r="A29" s="1"/>
    </row>
    <row r="30" ht="24.75" customHeight="1">
      <c r="A30" s="1"/>
    </row>
    <row r="31" ht="24.75" customHeight="1">
      <c r="A31" s="1"/>
    </row>
    <row r="32" ht="24.75" customHeight="1">
      <c r="A32" s="1"/>
    </row>
    <row r="33" ht="24.75" customHeight="1">
      <c r="A33" s="1"/>
    </row>
    <row r="34" ht="24.75" customHeight="1">
      <c r="A34" s="1"/>
    </row>
    <row r="35" ht="24.75" customHeight="1">
      <c r="A35" s="1"/>
    </row>
    <row r="36" ht="24.75" customHeight="1">
      <c r="A36" s="1"/>
    </row>
    <row r="37" ht="24.75" customHeight="1">
      <c r="A37" s="1"/>
    </row>
    <row r="38" ht="24.75" customHeight="1">
      <c r="A38" s="1"/>
    </row>
    <row r="39" ht="24.75" customHeight="1">
      <c r="A39" s="1"/>
    </row>
    <row r="40" ht="24.75" customHeight="1">
      <c r="A40" s="1"/>
    </row>
    <row r="41" ht="24.75" customHeight="1">
      <c r="A41" s="1"/>
    </row>
    <row r="42" ht="24.75" customHeight="1">
      <c r="A42" s="1"/>
    </row>
    <row r="43" ht="24.75" customHeight="1">
      <c r="A43" s="1"/>
    </row>
    <row r="44" ht="24.75" customHeight="1">
      <c r="A44" s="1"/>
    </row>
    <row r="45" ht="24.75" customHeight="1">
      <c r="A45" s="1"/>
    </row>
    <row r="46" ht="24.75" customHeight="1">
      <c r="A46" s="1"/>
    </row>
    <row r="47" ht="24.75" customHeight="1">
      <c r="A47" s="1"/>
    </row>
    <row r="48" ht="24.75" customHeight="1">
      <c r="A48" s="1"/>
    </row>
    <row r="49" ht="24.75" customHeight="1">
      <c r="A49" s="1"/>
    </row>
    <row r="50" ht="24.75" customHeight="1">
      <c r="A50" s="1"/>
    </row>
    <row r="51" ht="24.75" customHeight="1">
      <c r="A51" s="1"/>
    </row>
    <row r="52" ht="24.75" customHeight="1">
      <c r="A52" s="1"/>
    </row>
    <row r="53" ht="24.75" customHeight="1">
      <c r="A53" s="1"/>
    </row>
    <row r="54" ht="24.75" customHeight="1">
      <c r="A54" s="1"/>
    </row>
    <row r="55" ht="24.75" customHeight="1">
      <c r="A55" s="1"/>
    </row>
    <row r="56" ht="24.75" customHeight="1">
      <c r="A56" s="1"/>
    </row>
  </sheetData>
  <sheetProtection/>
  <mergeCells count="13">
    <mergeCell ref="A1:J1"/>
    <mergeCell ref="E11:E12"/>
    <mergeCell ref="C5:E5"/>
    <mergeCell ref="H5:J5"/>
    <mergeCell ref="A4:B6"/>
    <mergeCell ref="F4:G6"/>
    <mergeCell ref="A11:A12"/>
    <mergeCell ref="B11:B12"/>
    <mergeCell ref="C11:C12"/>
    <mergeCell ref="D11:D12"/>
    <mergeCell ref="C4:E4"/>
    <mergeCell ref="H4:J4"/>
    <mergeCell ref="F7:G7"/>
  </mergeCells>
  <printOptions/>
  <pageMargins left="0.14" right="0.14" top="1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3" sqref="B3"/>
    </sheetView>
  </sheetViews>
  <sheetFormatPr defaultColWidth="9.140625" defaultRowHeight="18" customHeight="1"/>
  <cols>
    <col min="1" max="1" width="6.140625" style="0" customWidth="1"/>
    <col min="2" max="2" width="56.7109375" style="0" customWidth="1"/>
    <col min="3" max="3" width="13.28125" style="0" customWidth="1"/>
    <col min="4" max="4" width="12.7109375" style="0" customWidth="1"/>
    <col min="5" max="5" width="11.140625" style="0" customWidth="1"/>
  </cols>
  <sheetData>
    <row r="1" spans="1:5" ht="30.75" customHeight="1">
      <c r="A1" s="130" t="s">
        <v>199</v>
      </c>
      <c r="B1" s="130"/>
      <c r="C1" s="130"/>
      <c r="D1" s="130"/>
      <c r="E1" s="130"/>
    </row>
    <row r="2" spans="1:5" ht="34.5" customHeight="1">
      <c r="A2" s="130" t="s">
        <v>212</v>
      </c>
      <c r="B2" s="130"/>
      <c r="C2" s="130"/>
      <c r="D2" s="130"/>
      <c r="E2" s="130"/>
    </row>
    <row r="3" spans="2:5" ht="18" customHeight="1">
      <c r="B3" s="150"/>
      <c r="C3" s="151" t="s">
        <v>250</v>
      </c>
      <c r="D3" s="151"/>
      <c r="E3" s="151"/>
    </row>
    <row r="4" ht="18" customHeight="1" thickBot="1">
      <c r="E4" t="s">
        <v>34</v>
      </c>
    </row>
    <row r="5" spans="1:5" ht="25.5" customHeight="1">
      <c r="A5" s="124" t="s">
        <v>80</v>
      </c>
      <c r="B5" s="126" t="s">
        <v>35</v>
      </c>
      <c r="C5" s="128" t="s">
        <v>16</v>
      </c>
      <c r="D5" s="128"/>
      <c r="E5" s="129"/>
    </row>
    <row r="6" spans="1:5" ht="31.5" customHeight="1">
      <c r="A6" s="125"/>
      <c r="B6" s="127"/>
      <c r="C6" s="28" t="s">
        <v>17</v>
      </c>
      <c r="D6" s="28" t="s">
        <v>36</v>
      </c>
      <c r="E6" s="29" t="s">
        <v>19</v>
      </c>
    </row>
    <row r="7" spans="1:5" ht="13.5" customHeight="1">
      <c r="A7" s="31" t="s">
        <v>46</v>
      </c>
      <c r="B7" s="32" t="s">
        <v>44</v>
      </c>
      <c r="C7" s="60">
        <f>SUM(C8,C15)</f>
        <v>15412</v>
      </c>
      <c r="D7" s="60">
        <f>SUM(D8,D15)</f>
        <v>0</v>
      </c>
      <c r="E7" s="66">
        <f>SUM(C7:D7)</f>
        <v>15412</v>
      </c>
    </row>
    <row r="8" spans="1:5" ht="13.5" customHeight="1">
      <c r="A8" s="30" t="s">
        <v>37</v>
      </c>
      <c r="B8" s="2" t="s">
        <v>38</v>
      </c>
      <c r="C8" s="63">
        <f>SUM(C9:C14)</f>
        <v>9912</v>
      </c>
      <c r="D8" s="63">
        <f>SUM(D9:D14)</f>
        <v>0</v>
      </c>
      <c r="E8" s="67">
        <f>SUM(C8:D8)</f>
        <v>9912</v>
      </c>
    </row>
    <row r="9" spans="1:5" ht="13.5" customHeight="1">
      <c r="A9" s="30"/>
      <c r="B9" s="2" t="s">
        <v>74</v>
      </c>
      <c r="C9" s="63">
        <v>5982</v>
      </c>
      <c r="D9" s="63"/>
      <c r="E9" s="67">
        <f aca="true" t="shared" si="0" ref="E9:E45">SUM(C9:D9)</f>
        <v>5982</v>
      </c>
    </row>
    <row r="10" spans="1:5" ht="13.5" customHeight="1">
      <c r="A10" s="30"/>
      <c r="B10" s="4" t="s">
        <v>78</v>
      </c>
      <c r="C10" s="63"/>
      <c r="D10" s="63"/>
      <c r="E10" s="67">
        <f t="shared" si="0"/>
        <v>0</v>
      </c>
    </row>
    <row r="11" spans="1:5" ht="13.5" customHeight="1">
      <c r="A11" s="30"/>
      <c r="B11" s="4" t="s">
        <v>79</v>
      </c>
      <c r="C11" s="63">
        <v>3930</v>
      </c>
      <c r="D11" s="63"/>
      <c r="E11" s="67">
        <f t="shared" si="0"/>
        <v>3930</v>
      </c>
    </row>
    <row r="12" spans="1:5" ht="13.5" customHeight="1">
      <c r="A12" s="30"/>
      <c r="B12" s="2" t="s">
        <v>75</v>
      </c>
      <c r="C12" s="63"/>
      <c r="D12" s="63"/>
      <c r="E12" s="67">
        <f t="shared" si="0"/>
        <v>0</v>
      </c>
    </row>
    <row r="13" spans="1:5" ht="13.5" customHeight="1">
      <c r="A13" s="30"/>
      <c r="B13" s="2" t="s">
        <v>76</v>
      </c>
      <c r="C13" s="63"/>
      <c r="D13" s="63"/>
      <c r="E13" s="67">
        <f t="shared" si="0"/>
        <v>0</v>
      </c>
    </row>
    <row r="14" spans="1:5" ht="13.5" customHeight="1">
      <c r="A14" s="30"/>
      <c r="B14" s="2" t="s">
        <v>77</v>
      </c>
      <c r="C14" s="63"/>
      <c r="D14" s="63"/>
      <c r="E14" s="67">
        <f t="shared" si="0"/>
        <v>0</v>
      </c>
    </row>
    <row r="15" spans="1:5" ht="13.5" customHeight="1">
      <c r="A15" s="30" t="s">
        <v>39</v>
      </c>
      <c r="B15" s="2" t="s">
        <v>40</v>
      </c>
      <c r="C15" s="63">
        <v>5500</v>
      </c>
      <c r="D15" s="63"/>
      <c r="E15" s="67">
        <f t="shared" si="0"/>
        <v>5500</v>
      </c>
    </row>
    <row r="16" spans="1:5" ht="13.5" customHeight="1">
      <c r="A16" s="33" t="s">
        <v>47</v>
      </c>
      <c r="B16" s="32" t="s">
        <v>43</v>
      </c>
      <c r="C16" s="60">
        <v>13701</v>
      </c>
      <c r="D16" s="60"/>
      <c r="E16" s="66">
        <f t="shared" si="0"/>
        <v>13701</v>
      </c>
    </row>
    <row r="17" spans="1:5" ht="13.5" customHeight="1">
      <c r="A17" s="33" t="s">
        <v>48</v>
      </c>
      <c r="B17" s="32" t="s">
        <v>99</v>
      </c>
      <c r="C17" s="60">
        <f>SUM(C18:C22)</f>
        <v>2345</v>
      </c>
      <c r="D17" s="60">
        <f>SUM(D18:D22)</f>
        <v>350</v>
      </c>
      <c r="E17" s="66">
        <f t="shared" si="0"/>
        <v>2695</v>
      </c>
    </row>
    <row r="18" spans="1:5" ht="13.5" customHeight="1">
      <c r="A18" s="30" t="s">
        <v>41</v>
      </c>
      <c r="B18" s="2" t="s">
        <v>49</v>
      </c>
      <c r="C18" s="63">
        <v>500</v>
      </c>
      <c r="D18" s="63"/>
      <c r="E18" s="67">
        <f t="shared" si="0"/>
        <v>500</v>
      </c>
    </row>
    <row r="19" spans="1:5" ht="13.5" customHeight="1">
      <c r="A19" s="30" t="s">
        <v>42</v>
      </c>
      <c r="B19" s="2" t="s">
        <v>50</v>
      </c>
      <c r="C19" s="63">
        <v>1650</v>
      </c>
      <c r="D19" s="63">
        <v>350</v>
      </c>
      <c r="E19" s="67">
        <f t="shared" si="0"/>
        <v>2000</v>
      </c>
    </row>
    <row r="20" spans="1:5" ht="13.5" customHeight="1">
      <c r="A20" s="30" t="s">
        <v>45</v>
      </c>
      <c r="B20" s="2" t="s">
        <v>51</v>
      </c>
      <c r="C20" s="63">
        <v>100</v>
      </c>
      <c r="D20" s="63"/>
      <c r="E20" s="67">
        <f t="shared" si="0"/>
        <v>100</v>
      </c>
    </row>
    <row r="21" spans="1:5" ht="13.5" customHeight="1">
      <c r="A21" s="30" t="s">
        <v>81</v>
      </c>
      <c r="B21" s="2" t="s">
        <v>52</v>
      </c>
      <c r="C21" s="63"/>
      <c r="D21" s="63"/>
      <c r="E21" s="67">
        <f t="shared" si="0"/>
        <v>0</v>
      </c>
    </row>
    <row r="22" spans="1:5" ht="13.5" customHeight="1">
      <c r="A22" s="30" t="s">
        <v>82</v>
      </c>
      <c r="B22" s="2" t="s">
        <v>53</v>
      </c>
      <c r="C22" s="63">
        <v>95</v>
      </c>
      <c r="D22" s="63"/>
      <c r="E22" s="67">
        <f t="shared" si="0"/>
        <v>95</v>
      </c>
    </row>
    <row r="23" spans="1:5" ht="13.5" customHeight="1">
      <c r="A23" s="33" t="s">
        <v>54</v>
      </c>
      <c r="B23" s="32" t="s">
        <v>100</v>
      </c>
      <c r="C23" s="60">
        <f>SUM(C24:C31)</f>
        <v>120</v>
      </c>
      <c r="D23" s="60">
        <f>SUM(D24:D31)</f>
        <v>0</v>
      </c>
      <c r="E23" s="66">
        <f t="shared" si="0"/>
        <v>120</v>
      </c>
    </row>
    <row r="24" spans="1:5" ht="13.5" customHeight="1">
      <c r="A24" s="30" t="s">
        <v>83</v>
      </c>
      <c r="B24" s="2" t="s">
        <v>55</v>
      </c>
      <c r="C24" s="63">
        <v>10</v>
      </c>
      <c r="D24" s="63"/>
      <c r="E24" s="67">
        <f t="shared" si="0"/>
        <v>10</v>
      </c>
    </row>
    <row r="25" spans="1:5" ht="13.5" customHeight="1">
      <c r="A25" s="30" t="s">
        <v>84</v>
      </c>
      <c r="B25" s="2" t="s">
        <v>56</v>
      </c>
      <c r="C25" s="63"/>
      <c r="D25" s="63"/>
      <c r="E25" s="67">
        <f t="shared" si="0"/>
        <v>0</v>
      </c>
    </row>
    <row r="26" spans="1:5" ht="13.5" customHeight="1">
      <c r="A26" s="30" t="s">
        <v>85</v>
      </c>
      <c r="B26" s="2" t="s">
        <v>57</v>
      </c>
      <c r="C26" s="63"/>
      <c r="D26" s="63"/>
      <c r="E26" s="67">
        <f t="shared" si="0"/>
        <v>0</v>
      </c>
    </row>
    <row r="27" spans="1:5" ht="13.5" customHeight="1">
      <c r="A27" s="30" t="s">
        <v>86</v>
      </c>
      <c r="B27" s="2" t="s">
        <v>58</v>
      </c>
      <c r="C27" s="63"/>
      <c r="D27" s="63"/>
      <c r="E27" s="67">
        <f t="shared" si="0"/>
        <v>0</v>
      </c>
    </row>
    <row r="28" spans="1:5" ht="13.5" customHeight="1">
      <c r="A28" s="30" t="s">
        <v>87</v>
      </c>
      <c r="B28" s="2" t="s">
        <v>59</v>
      </c>
      <c r="C28" s="63"/>
      <c r="D28" s="63"/>
      <c r="E28" s="67">
        <f t="shared" si="0"/>
        <v>0</v>
      </c>
    </row>
    <row r="29" spans="1:5" ht="13.5" customHeight="1">
      <c r="A29" s="30" t="s">
        <v>88</v>
      </c>
      <c r="B29" s="2" t="s">
        <v>60</v>
      </c>
      <c r="C29" s="63"/>
      <c r="D29" s="63"/>
      <c r="E29" s="67">
        <f t="shared" si="0"/>
        <v>0</v>
      </c>
    </row>
    <row r="30" spans="1:5" ht="13.5" customHeight="1">
      <c r="A30" s="30" t="s">
        <v>89</v>
      </c>
      <c r="B30" s="2" t="s">
        <v>61</v>
      </c>
      <c r="C30" s="63">
        <v>100</v>
      </c>
      <c r="D30" s="63"/>
      <c r="E30" s="67">
        <f t="shared" si="0"/>
        <v>100</v>
      </c>
    </row>
    <row r="31" spans="1:5" ht="13.5" customHeight="1">
      <c r="A31" s="30" t="s">
        <v>90</v>
      </c>
      <c r="B31" s="2" t="s">
        <v>6</v>
      </c>
      <c r="C31" s="63">
        <v>10</v>
      </c>
      <c r="D31" s="63"/>
      <c r="E31" s="67">
        <f t="shared" si="0"/>
        <v>10</v>
      </c>
    </row>
    <row r="32" spans="1:5" ht="13.5" customHeight="1">
      <c r="A32" s="33" t="s">
        <v>62</v>
      </c>
      <c r="B32" s="32" t="s">
        <v>101</v>
      </c>
      <c r="C32" s="60">
        <f>SUM(C33:C34)</f>
        <v>0</v>
      </c>
      <c r="D32" s="60">
        <f>SUM(D33:D34)</f>
        <v>0</v>
      </c>
      <c r="E32" s="66">
        <f t="shared" si="0"/>
        <v>0</v>
      </c>
    </row>
    <row r="33" spans="1:5" ht="13.5" customHeight="1">
      <c r="A33" s="30" t="s">
        <v>91</v>
      </c>
      <c r="B33" s="2" t="s">
        <v>63</v>
      </c>
      <c r="C33" s="63"/>
      <c r="D33" s="63"/>
      <c r="E33" s="67">
        <f t="shared" si="0"/>
        <v>0</v>
      </c>
    </row>
    <row r="34" spans="1:5" ht="13.5" customHeight="1">
      <c r="A34" s="30" t="s">
        <v>92</v>
      </c>
      <c r="B34" s="2" t="s">
        <v>64</v>
      </c>
      <c r="C34" s="63"/>
      <c r="D34" s="63"/>
      <c r="E34" s="67">
        <f t="shared" si="0"/>
        <v>0</v>
      </c>
    </row>
    <row r="35" spans="1:6" ht="13.5" customHeight="1">
      <c r="A35" s="33" t="s">
        <v>65</v>
      </c>
      <c r="B35" s="32" t="s">
        <v>102</v>
      </c>
      <c r="C35" s="60">
        <f>SUM(C36:C37)</f>
        <v>300</v>
      </c>
      <c r="D35" s="60">
        <f>SUM(D36:D37)</f>
        <v>0</v>
      </c>
      <c r="E35" s="66">
        <f t="shared" si="0"/>
        <v>300</v>
      </c>
      <c r="F35" s="27"/>
    </row>
    <row r="36" spans="1:5" ht="13.5" customHeight="1">
      <c r="A36" s="30" t="s">
        <v>93</v>
      </c>
      <c r="B36" s="2" t="s">
        <v>66</v>
      </c>
      <c r="C36" s="63">
        <v>300</v>
      </c>
      <c r="D36" s="63"/>
      <c r="E36" s="67">
        <f t="shared" si="0"/>
        <v>300</v>
      </c>
    </row>
    <row r="37" spans="1:5" ht="13.5" customHeight="1">
      <c r="A37" s="30" t="s">
        <v>94</v>
      </c>
      <c r="B37" s="2" t="s">
        <v>67</v>
      </c>
      <c r="C37" s="63"/>
      <c r="D37" s="63"/>
      <c r="E37" s="67">
        <f t="shared" si="0"/>
        <v>0</v>
      </c>
    </row>
    <row r="38" spans="1:5" ht="13.5" customHeight="1">
      <c r="A38" s="33" t="s">
        <v>68</v>
      </c>
      <c r="B38" s="32" t="s">
        <v>103</v>
      </c>
      <c r="C38" s="60">
        <f>SUM(C39:C40)</f>
        <v>0</v>
      </c>
      <c r="D38" s="60">
        <f>SUM(D39:D40)</f>
        <v>0</v>
      </c>
      <c r="E38" s="66">
        <f t="shared" si="0"/>
        <v>0</v>
      </c>
    </row>
    <row r="39" spans="1:5" ht="13.5" customHeight="1">
      <c r="A39" s="30" t="s">
        <v>95</v>
      </c>
      <c r="B39" s="2" t="s">
        <v>69</v>
      </c>
      <c r="C39" s="63"/>
      <c r="D39" s="63"/>
      <c r="E39" s="67">
        <f t="shared" si="0"/>
        <v>0</v>
      </c>
    </row>
    <row r="40" spans="1:5" ht="13.5" customHeight="1">
      <c r="A40" s="30" t="s">
        <v>96</v>
      </c>
      <c r="B40" s="2" t="s">
        <v>70</v>
      </c>
      <c r="C40" s="63"/>
      <c r="D40" s="63"/>
      <c r="E40" s="67">
        <f t="shared" si="0"/>
        <v>0</v>
      </c>
    </row>
    <row r="41" spans="1:5" ht="13.5" customHeight="1">
      <c r="A41" s="33" t="s">
        <v>71</v>
      </c>
      <c r="B41" s="34" t="s">
        <v>104</v>
      </c>
      <c r="C41" s="60">
        <f>SUM(C7,C16,C17,C23,C32,C35,C38)</f>
        <v>31878</v>
      </c>
      <c r="D41" s="60">
        <f>SUM(D7,D16,D17,D23,D32,D35,D38)</f>
        <v>350</v>
      </c>
      <c r="E41" s="66">
        <f t="shared" si="0"/>
        <v>32228</v>
      </c>
    </row>
    <row r="42" spans="1:5" ht="13.5" customHeight="1">
      <c r="A42" s="33" t="s">
        <v>105</v>
      </c>
      <c r="B42" s="32" t="s">
        <v>197</v>
      </c>
      <c r="C42" s="60">
        <f>SUM(C43:C44)</f>
        <v>6643</v>
      </c>
      <c r="D42" s="60">
        <f>SUM(D43:D44)</f>
        <v>0</v>
      </c>
      <c r="E42" s="66">
        <f t="shared" si="0"/>
        <v>6643</v>
      </c>
    </row>
    <row r="43" spans="1:5" ht="13.5" customHeight="1">
      <c r="A43" s="30" t="s">
        <v>97</v>
      </c>
      <c r="B43" s="2" t="s">
        <v>72</v>
      </c>
      <c r="C43" s="63">
        <v>6643</v>
      </c>
      <c r="D43" s="63"/>
      <c r="E43" s="67">
        <f t="shared" si="0"/>
        <v>6643</v>
      </c>
    </row>
    <row r="44" spans="1:5" ht="13.5" customHeight="1">
      <c r="A44" s="30" t="s">
        <v>98</v>
      </c>
      <c r="B44" s="2" t="s">
        <v>73</v>
      </c>
      <c r="C44" s="63"/>
      <c r="D44" s="63"/>
      <c r="E44" s="67">
        <f t="shared" si="0"/>
        <v>0</v>
      </c>
    </row>
    <row r="45" spans="1:5" ht="13.5" customHeight="1" thickBot="1">
      <c r="A45" s="35" t="s">
        <v>107</v>
      </c>
      <c r="B45" s="36" t="s">
        <v>106</v>
      </c>
      <c r="C45" s="73">
        <f>SUM(C41,C42)</f>
        <v>38521</v>
      </c>
      <c r="D45" s="73">
        <f>SUM(D41,D42)</f>
        <v>350</v>
      </c>
      <c r="E45" s="68">
        <f t="shared" si="0"/>
        <v>38871</v>
      </c>
    </row>
    <row r="46" ht="18" customHeight="1">
      <c r="A46" s="1"/>
    </row>
    <row r="47" ht="18" customHeight="1">
      <c r="A47" s="1"/>
    </row>
    <row r="48" ht="18" customHeight="1">
      <c r="A48" s="1"/>
    </row>
  </sheetData>
  <sheetProtection/>
  <mergeCells count="5">
    <mergeCell ref="A5:A6"/>
    <mergeCell ref="B5:B6"/>
    <mergeCell ref="C5:E5"/>
    <mergeCell ref="A1:E1"/>
    <mergeCell ref="A2:E2"/>
  </mergeCells>
  <printOptions/>
  <pageMargins left="0.15" right="0.1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C4" sqref="C4"/>
    </sheetView>
  </sheetViews>
  <sheetFormatPr defaultColWidth="9.140625" defaultRowHeight="18" customHeight="1"/>
  <cols>
    <col min="1" max="1" width="6.140625" style="0" customWidth="1"/>
    <col min="2" max="2" width="56.7109375" style="0" customWidth="1"/>
    <col min="3" max="3" width="13.28125" style="0" customWidth="1"/>
    <col min="4" max="4" width="12.7109375" style="0" customWidth="1"/>
    <col min="5" max="5" width="13.421875" style="0" bestFit="1" customWidth="1"/>
  </cols>
  <sheetData>
    <row r="1" spans="1:5" ht="18" customHeight="1">
      <c r="A1" s="130" t="s">
        <v>199</v>
      </c>
      <c r="B1" s="130"/>
      <c r="C1" s="130"/>
      <c r="D1" s="130"/>
      <c r="E1" s="130"/>
    </row>
    <row r="2" spans="1:5" ht="18" customHeight="1">
      <c r="A2" s="130" t="s">
        <v>213</v>
      </c>
      <c r="B2" s="130"/>
      <c r="C2" s="130"/>
      <c r="D2" s="130"/>
      <c r="E2" s="130"/>
    </row>
    <row r="5" spans="2:5" ht="18" customHeight="1">
      <c r="B5" s="150"/>
      <c r="C5" s="151" t="s">
        <v>251</v>
      </c>
      <c r="D5" s="151"/>
      <c r="E5" s="151"/>
    </row>
    <row r="6" ht="18" customHeight="1" thickBot="1">
      <c r="E6" t="s">
        <v>34</v>
      </c>
    </row>
    <row r="7" spans="1:5" ht="22.5" customHeight="1" thickBot="1">
      <c r="A7" s="124" t="s">
        <v>80</v>
      </c>
      <c r="B7" s="126" t="s">
        <v>108</v>
      </c>
      <c r="C7" s="143" t="s">
        <v>16</v>
      </c>
      <c r="D7" s="143"/>
      <c r="E7" s="144"/>
    </row>
    <row r="8" spans="1:5" ht="32.25" customHeight="1">
      <c r="A8" s="125"/>
      <c r="B8" s="142"/>
      <c r="C8" s="38" t="s">
        <v>17</v>
      </c>
      <c r="D8" s="39" t="s">
        <v>36</v>
      </c>
      <c r="E8" s="59" t="s">
        <v>19</v>
      </c>
    </row>
    <row r="9" spans="1:5" ht="13.5" customHeight="1">
      <c r="A9" s="31" t="s">
        <v>46</v>
      </c>
      <c r="B9" s="54" t="s">
        <v>118</v>
      </c>
      <c r="C9" s="69">
        <f>SUM(C10,C19)</f>
        <v>6910</v>
      </c>
      <c r="D9" s="60">
        <f>SUM(D10,D19)</f>
        <v>0</v>
      </c>
      <c r="E9" s="61">
        <f>SUM(E10,E19)</f>
        <v>6910</v>
      </c>
    </row>
    <row r="10" spans="1:5" ht="13.5" customHeight="1">
      <c r="A10" s="30" t="s">
        <v>37</v>
      </c>
      <c r="B10" s="48" t="s">
        <v>109</v>
      </c>
      <c r="C10" s="70">
        <f>SUM(C11:C18)</f>
        <v>5350</v>
      </c>
      <c r="D10" s="63">
        <f>SUM(D11:D18)</f>
        <v>0</v>
      </c>
      <c r="E10" s="67">
        <f>SUM(C10:D10)</f>
        <v>5350</v>
      </c>
    </row>
    <row r="11" spans="1:5" ht="13.5" customHeight="1">
      <c r="A11" s="30"/>
      <c r="B11" s="48" t="s">
        <v>110</v>
      </c>
      <c r="C11" s="70">
        <v>5100</v>
      </c>
      <c r="D11" s="63"/>
      <c r="E11" s="67">
        <f aca="true" t="shared" si="0" ref="E11:E47">SUM(C11:D11)</f>
        <v>5100</v>
      </c>
    </row>
    <row r="12" spans="1:5" ht="13.5" customHeight="1">
      <c r="A12" s="30"/>
      <c r="B12" s="55" t="s">
        <v>111</v>
      </c>
      <c r="C12" s="70"/>
      <c r="D12" s="63"/>
      <c r="E12" s="67">
        <f t="shared" si="0"/>
        <v>0</v>
      </c>
    </row>
    <row r="13" spans="1:5" ht="13.5" customHeight="1">
      <c r="A13" s="30"/>
      <c r="B13" s="55" t="s">
        <v>112</v>
      </c>
      <c r="C13" s="70"/>
      <c r="D13" s="63"/>
      <c r="E13" s="67">
        <f t="shared" si="0"/>
        <v>0</v>
      </c>
    </row>
    <row r="14" spans="1:5" ht="13.5" customHeight="1">
      <c r="A14" s="30"/>
      <c r="B14" s="48" t="s">
        <v>113</v>
      </c>
      <c r="C14" s="70">
        <v>100</v>
      </c>
      <c r="D14" s="63"/>
      <c r="E14" s="67">
        <f t="shared" si="0"/>
        <v>100</v>
      </c>
    </row>
    <row r="15" spans="1:5" ht="13.5" customHeight="1">
      <c r="A15" s="30"/>
      <c r="B15" s="48" t="s">
        <v>114</v>
      </c>
      <c r="C15" s="70"/>
      <c r="D15" s="63"/>
      <c r="E15" s="67">
        <f t="shared" si="0"/>
        <v>0</v>
      </c>
    </row>
    <row r="16" spans="1:5" ht="13.5" customHeight="1">
      <c r="A16" s="30"/>
      <c r="B16" s="48" t="s">
        <v>115</v>
      </c>
      <c r="C16" s="70"/>
      <c r="D16" s="63"/>
      <c r="E16" s="67">
        <f t="shared" si="0"/>
        <v>0</v>
      </c>
    </row>
    <row r="17" spans="1:5" ht="13.5" customHeight="1">
      <c r="A17" s="30"/>
      <c r="B17" s="48" t="s">
        <v>116</v>
      </c>
      <c r="C17" s="70"/>
      <c r="D17" s="63"/>
      <c r="E17" s="67">
        <f t="shared" si="0"/>
        <v>0</v>
      </c>
    </row>
    <row r="18" spans="1:5" ht="13.5" customHeight="1">
      <c r="A18" s="30"/>
      <c r="B18" s="48" t="s">
        <v>117</v>
      </c>
      <c r="C18" s="70">
        <v>150</v>
      </c>
      <c r="D18" s="63"/>
      <c r="E18" s="67">
        <f t="shared" si="0"/>
        <v>150</v>
      </c>
    </row>
    <row r="19" spans="1:5" ht="13.5" customHeight="1">
      <c r="A19" s="30" t="s">
        <v>39</v>
      </c>
      <c r="B19" s="48" t="s">
        <v>145</v>
      </c>
      <c r="C19" s="70">
        <f>SUM(C20:C21)</f>
        <v>1560</v>
      </c>
      <c r="D19" s="63">
        <f>SUM(D20:D21)</f>
        <v>0</v>
      </c>
      <c r="E19" s="67">
        <f t="shared" si="0"/>
        <v>1560</v>
      </c>
    </row>
    <row r="20" spans="1:5" ht="13.5" customHeight="1">
      <c r="A20" s="30"/>
      <c r="B20" s="48" t="s">
        <v>119</v>
      </c>
      <c r="C20" s="70">
        <v>1560</v>
      </c>
      <c r="D20" s="63"/>
      <c r="E20" s="67">
        <f t="shared" si="0"/>
        <v>1560</v>
      </c>
    </row>
    <row r="21" spans="1:5" ht="13.5" customHeight="1">
      <c r="A21" s="30"/>
      <c r="B21" s="48" t="s">
        <v>120</v>
      </c>
      <c r="C21" s="70"/>
      <c r="D21" s="63"/>
      <c r="E21" s="67">
        <f t="shared" si="0"/>
        <v>0</v>
      </c>
    </row>
    <row r="22" spans="1:5" ht="13.5" customHeight="1">
      <c r="A22" s="33" t="s">
        <v>47</v>
      </c>
      <c r="B22" s="54" t="s">
        <v>121</v>
      </c>
      <c r="C22" s="69">
        <v>1450</v>
      </c>
      <c r="D22" s="60"/>
      <c r="E22" s="74">
        <f t="shared" si="0"/>
        <v>1450</v>
      </c>
    </row>
    <row r="23" spans="1:5" ht="13.5" customHeight="1">
      <c r="A23" s="33" t="s">
        <v>48</v>
      </c>
      <c r="B23" s="54" t="s">
        <v>127</v>
      </c>
      <c r="C23" s="69">
        <f>SUM(C24:C28)</f>
        <v>5710</v>
      </c>
      <c r="D23" s="60">
        <f>SUM(D24:D28)</f>
        <v>0</v>
      </c>
      <c r="E23" s="74">
        <f t="shared" si="0"/>
        <v>5710</v>
      </c>
    </row>
    <row r="24" spans="1:5" ht="13.5" customHeight="1">
      <c r="A24" s="30" t="s">
        <v>41</v>
      </c>
      <c r="B24" s="48" t="s">
        <v>122</v>
      </c>
      <c r="C24" s="70">
        <v>2485</v>
      </c>
      <c r="D24" s="63"/>
      <c r="E24" s="67">
        <f t="shared" si="0"/>
        <v>2485</v>
      </c>
    </row>
    <row r="25" spans="1:5" ht="13.5" customHeight="1">
      <c r="A25" s="30" t="s">
        <v>42</v>
      </c>
      <c r="B25" s="48" t="s">
        <v>123</v>
      </c>
      <c r="C25" s="70">
        <v>100</v>
      </c>
      <c r="D25" s="63"/>
      <c r="E25" s="67">
        <f t="shared" si="0"/>
        <v>100</v>
      </c>
    </row>
    <row r="26" spans="1:5" ht="13.5" customHeight="1">
      <c r="A26" s="30" t="s">
        <v>45</v>
      </c>
      <c r="B26" s="48" t="s">
        <v>124</v>
      </c>
      <c r="C26" s="70">
        <v>1790</v>
      </c>
      <c r="D26" s="63"/>
      <c r="E26" s="67">
        <f t="shared" si="0"/>
        <v>1790</v>
      </c>
    </row>
    <row r="27" spans="1:5" ht="13.5" customHeight="1">
      <c r="A27" s="30" t="s">
        <v>81</v>
      </c>
      <c r="B27" s="48" t="s">
        <v>125</v>
      </c>
      <c r="C27" s="70">
        <v>5</v>
      </c>
      <c r="D27" s="63"/>
      <c r="E27" s="67">
        <f t="shared" si="0"/>
        <v>5</v>
      </c>
    </row>
    <row r="28" spans="1:5" ht="13.5" customHeight="1">
      <c r="A28" s="30" t="s">
        <v>82</v>
      </c>
      <c r="B28" s="48" t="s">
        <v>126</v>
      </c>
      <c r="C28" s="70">
        <v>1330</v>
      </c>
      <c r="D28" s="63"/>
      <c r="E28" s="67">
        <f t="shared" si="0"/>
        <v>1330</v>
      </c>
    </row>
    <row r="29" spans="1:5" ht="13.5" customHeight="1">
      <c r="A29" s="33" t="s">
        <v>54</v>
      </c>
      <c r="B29" s="54" t="s">
        <v>131</v>
      </c>
      <c r="C29" s="69">
        <f>SUM(C30:C33)</f>
        <v>2810</v>
      </c>
      <c r="D29" s="60">
        <f>SUM(D30:D33)</f>
        <v>100</v>
      </c>
      <c r="E29" s="74">
        <f t="shared" si="0"/>
        <v>2910</v>
      </c>
    </row>
    <row r="30" spans="1:5" ht="13.5" customHeight="1">
      <c r="A30" s="30" t="s">
        <v>83</v>
      </c>
      <c r="B30" s="48" t="s">
        <v>128</v>
      </c>
      <c r="C30" s="70"/>
      <c r="D30" s="63"/>
      <c r="E30" s="67">
        <f t="shared" si="0"/>
        <v>0</v>
      </c>
    </row>
    <row r="31" spans="1:5" ht="13.5" customHeight="1">
      <c r="A31" s="30" t="s">
        <v>84</v>
      </c>
      <c r="B31" s="48" t="s">
        <v>129</v>
      </c>
      <c r="C31" s="70">
        <v>2300</v>
      </c>
      <c r="D31" s="63"/>
      <c r="E31" s="67">
        <f t="shared" si="0"/>
        <v>2300</v>
      </c>
    </row>
    <row r="32" spans="1:5" ht="13.5" customHeight="1">
      <c r="A32" s="30" t="s">
        <v>85</v>
      </c>
      <c r="B32" s="48" t="s">
        <v>130</v>
      </c>
      <c r="C32" s="70">
        <v>460</v>
      </c>
      <c r="D32" s="63"/>
      <c r="E32" s="67">
        <f t="shared" si="0"/>
        <v>460</v>
      </c>
    </row>
    <row r="33" spans="1:5" ht="13.5" customHeight="1">
      <c r="A33" s="30" t="s">
        <v>86</v>
      </c>
      <c r="B33" s="48" t="s">
        <v>208</v>
      </c>
      <c r="C33" s="70">
        <v>50</v>
      </c>
      <c r="D33" s="63">
        <v>100</v>
      </c>
      <c r="E33" s="67">
        <f t="shared" si="0"/>
        <v>150</v>
      </c>
    </row>
    <row r="34" spans="1:5" ht="13.5" customHeight="1">
      <c r="A34" s="33" t="s">
        <v>62</v>
      </c>
      <c r="B34" s="54" t="s">
        <v>134</v>
      </c>
      <c r="C34" s="69">
        <f>SUM(C35:C38)</f>
        <v>1341</v>
      </c>
      <c r="D34" s="60">
        <f>SUM(D35:D38)</f>
        <v>250</v>
      </c>
      <c r="E34" s="74">
        <f t="shared" si="0"/>
        <v>1591</v>
      </c>
    </row>
    <row r="35" spans="1:5" ht="13.5" customHeight="1">
      <c r="A35" s="30" t="s">
        <v>87</v>
      </c>
      <c r="B35" s="48" t="s">
        <v>201</v>
      </c>
      <c r="C35" s="70"/>
      <c r="D35" s="63"/>
      <c r="E35" s="67">
        <f t="shared" si="0"/>
        <v>0</v>
      </c>
    </row>
    <row r="36" spans="1:5" ht="13.5" customHeight="1">
      <c r="A36" s="30" t="s">
        <v>88</v>
      </c>
      <c r="B36" s="48" t="s">
        <v>202</v>
      </c>
      <c r="C36" s="70">
        <v>1341</v>
      </c>
      <c r="D36" s="63"/>
      <c r="E36" s="67">
        <f t="shared" si="0"/>
        <v>1341</v>
      </c>
    </row>
    <row r="37" spans="1:5" ht="13.5" customHeight="1">
      <c r="A37" s="30" t="s">
        <v>89</v>
      </c>
      <c r="B37" s="48" t="s">
        <v>132</v>
      </c>
      <c r="C37" s="70"/>
      <c r="D37" s="63">
        <v>200</v>
      </c>
      <c r="E37" s="67">
        <f t="shared" si="0"/>
        <v>200</v>
      </c>
    </row>
    <row r="38" spans="1:5" ht="13.5" customHeight="1">
      <c r="A38" s="30" t="s">
        <v>90</v>
      </c>
      <c r="B38" s="48" t="s">
        <v>133</v>
      </c>
      <c r="C38" s="70"/>
      <c r="D38" s="63">
        <v>50</v>
      </c>
      <c r="E38" s="67">
        <f t="shared" si="0"/>
        <v>50</v>
      </c>
    </row>
    <row r="39" spans="1:6" ht="13.5" customHeight="1">
      <c r="A39" s="33" t="s">
        <v>65</v>
      </c>
      <c r="B39" s="54" t="s">
        <v>135</v>
      </c>
      <c r="C39" s="69">
        <v>10300</v>
      </c>
      <c r="D39" s="60"/>
      <c r="E39" s="74">
        <f t="shared" si="0"/>
        <v>10300</v>
      </c>
      <c r="F39" s="27"/>
    </row>
    <row r="40" spans="1:5" ht="13.5" customHeight="1">
      <c r="A40" s="33" t="s">
        <v>68</v>
      </c>
      <c r="B40" s="54" t="s">
        <v>136</v>
      </c>
      <c r="C40" s="69">
        <v>10000</v>
      </c>
      <c r="D40" s="60"/>
      <c r="E40" s="74">
        <f t="shared" si="0"/>
        <v>10000</v>
      </c>
    </row>
    <row r="41" spans="1:5" ht="13.5" customHeight="1">
      <c r="A41" s="33" t="s">
        <v>71</v>
      </c>
      <c r="B41" s="54" t="s">
        <v>139</v>
      </c>
      <c r="C41" s="69">
        <f>SUM(C42:C43)</f>
        <v>0</v>
      </c>
      <c r="D41" s="60">
        <f>SUM(D42:D43)</f>
        <v>0</v>
      </c>
      <c r="E41" s="74">
        <f t="shared" si="0"/>
        <v>0</v>
      </c>
    </row>
    <row r="42" spans="1:5" ht="13.5" customHeight="1">
      <c r="A42" s="37" t="s">
        <v>91</v>
      </c>
      <c r="B42" s="56" t="s">
        <v>137</v>
      </c>
      <c r="C42" s="71"/>
      <c r="D42" s="64"/>
      <c r="E42" s="67">
        <f t="shared" si="0"/>
        <v>0</v>
      </c>
    </row>
    <row r="43" spans="1:5" ht="13.5" customHeight="1">
      <c r="A43" s="37" t="s">
        <v>92</v>
      </c>
      <c r="B43" s="56" t="s">
        <v>138</v>
      </c>
      <c r="C43" s="71"/>
      <c r="D43" s="64"/>
      <c r="E43" s="67">
        <f t="shared" si="0"/>
        <v>0</v>
      </c>
    </row>
    <row r="44" spans="1:5" ht="13.5" customHeight="1">
      <c r="A44" s="33" t="s">
        <v>105</v>
      </c>
      <c r="B44" s="57" t="s">
        <v>140</v>
      </c>
      <c r="C44" s="69">
        <f>SUM(C9,C22,C23,C29,C34,C39,C41,C40)</f>
        <v>38521</v>
      </c>
      <c r="D44" s="60">
        <f>SUM(D9,D22,D23,D29,D34,D39,D41,D40)</f>
        <v>350</v>
      </c>
      <c r="E44" s="74">
        <f t="shared" si="0"/>
        <v>38871</v>
      </c>
    </row>
    <row r="45" spans="1:5" ht="13.5" customHeight="1">
      <c r="A45" s="33" t="s">
        <v>107</v>
      </c>
      <c r="B45" s="54" t="s">
        <v>32</v>
      </c>
      <c r="C45" s="69">
        <f>SUM(C46:C47)</f>
        <v>0</v>
      </c>
      <c r="D45" s="60">
        <f>SUM(D46:D47)</f>
        <v>0</v>
      </c>
      <c r="E45" s="74">
        <f t="shared" si="0"/>
        <v>0</v>
      </c>
    </row>
    <row r="46" spans="1:5" ht="13.5" customHeight="1">
      <c r="A46" s="30" t="s">
        <v>93</v>
      </c>
      <c r="B46" s="48" t="s">
        <v>142</v>
      </c>
      <c r="C46" s="70"/>
      <c r="D46" s="63"/>
      <c r="E46" s="67">
        <f t="shared" si="0"/>
        <v>0</v>
      </c>
    </row>
    <row r="47" spans="1:5" ht="13.5" customHeight="1">
      <c r="A47" s="30" t="s">
        <v>94</v>
      </c>
      <c r="B47" s="48" t="s">
        <v>141</v>
      </c>
      <c r="C47" s="70"/>
      <c r="D47" s="63"/>
      <c r="E47" s="67">
        <f t="shared" si="0"/>
        <v>0</v>
      </c>
    </row>
    <row r="48" spans="1:5" ht="13.5" customHeight="1" thickBot="1">
      <c r="A48" s="35" t="s">
        <v>143</v>
      </c>
      <c r="B48" s="58" t="s">
        <v>144</v>
      </c>
      <c r="C48" s="72">
        <f>SUM(C44:C45)</f>
        <v>38521</v>
      </c>
      <c r="D48" s="73">
        <f>SUM(D44:D45)</f>
        <v>350</v>
      </c>
      <c r="E48" s="65">
        <f>SUM(C48:D48)</f>
        <v>38871</v>
      </c>
    </row>
    <row r="49" spans="1:5" ht="18" customHeight="1">
      <c r="A49" s="131" t="s">
        <v>198</v>
      </c>
      <c r="B49" s="132"/>
      <c r="C49" s="135" t="s">
        <v>218</v>
      </c>
      <c r="D49" s="136"/>
      <c r="E49" s="138"/>
    </row>
    <row r="50" spans="1:5" ht="18" customHeight="1" thickBot="1">
      <c r="A50" s="133"/>
      <c r="B50" s="134"/>
      <c r="C50" s="137"/>
      <c r="D50" s="137"/>
      <c r="E50" s="139"/>
    </row>
    <row r="51" spans="1:5" ht="18" customHeight="1" thickBot="1">
      <c r="A51" s="140" t="s">
        <v>210</v>
      </c>
      <c r="B51" s="141"/>
      <c r="C51" s="140" t="s">
        <v>219</v>
      </c>
      <c r="D51" s="141"/>
      <c r="E51" s="76"/>
    </row>
  </sheetData>
  <sheetProtection/>
  <mergeCells count="10">
    <mergeCell ref="A1:E1"/>
    <mergeCell ref="A2:E2"/>
    <mergeCell ref="A49:B50"/>
    <mergeCell ref="C49:D50"/>
    <mergeCell ref="E49:E50"/>
    <mergeCell ref="A51:B51"/>
    <mergeCell ref="C51:D51"/>
    <mergeCell ref="A7:A8"/>
    <mergeCell ref="B7:B8"/>
    <mergeCell ref="C7:E7"/>
  </mergeCells>
  <printOptions/>
  <pageMargins left="0.19" right="0.15" top="1" bottom="0.1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79">
      <selection activeCell="E91" sqref="E91"/>
    </sheetView>
  </sheetViews>
  <sheetFormatPr defaultColWidth="9.140625" defaultRowHeight="12.75"/>
  <cols>
    <col min="1" max="1" width="5.140625" style="0" customWidth="1"/>
    <col min="2" max="3" width="0" style="0" hidden="1" customWidth="1"/>
    <col min="4" max="4" width="8.28125" style="0" customWidth="1"/>
    <col min="5" max="5" width="45.57421875" style="0" customWidth="1"/>
    <col min="6" max="6" width="23.00390625" style="0" customWidth="1"/>
  </cols>
  <sheetData>
    <row r="1" spans="1:7" ht="18">
      <c r="A1" s="130" t="s">
        <v>200</v>
      </c>
      <c r="B1" s="130"/>
      <c r="C1" s="130"/>
      <c r="D1" s="130"/>
      <c r="E1" s="130"/>
      <c r="F1" s="130"/>
      <c r="G1" s="130"/>
    </row>
    <row r="2" spans="1:7" ht="18">
      <c r="A2" s="130" t="s">
        <v>214</v>
      </c>
      <c r="B2" s="130"/>
      <c r="C2" s="130"/>
      <c r="D2" s="130"/>
      <c r="E2" s="130"/>
      <c r="F2" s="130"/>
      <c r="G2" s="130"/>
    </row>
    <row r="3" spans="1:7" ht="18">
      <c r="A3" s="75"/>
      <c r="B3" s="75"/>
      <c r="C3" s="75"/>
      <c r="D3" s="75"/>
      <c r="E3" s="75"/>
      <c r="F3" s="75"/>
      <c r="G3" s="75"/>
    </row>
    <row r="4" spans="1:7" ht="18">
      <c r="A4" s="130" t="s">
        <v>207</v>
      </c>
      <c r="B4" s="130"/>
      <c r="C4" s="130"/>
      <c r="D4" s="130"/>
      <c r="E4" s="130"/>
      <c r="F4" s="130"/>
      <c r="G4" s="130"/>
    </row>
    <row r="6" spans="5:6" ht="12.75">
      <c r="E6" s="107" t="s">
        <v>252</v>
      </c>
      <c r="F6" s="107"/>
    </row>
    <row r="8" ht="15.75">
      <c r="D8" s="41" t="s">
        <v>146</v>
      </c>
    </row>
    <row r="9" ht="12.75">
      <c r="F9" t="s">
        <v>34</v>
      </c>
    </row>
    <row r="10" spans="4:6" s="42" customFormat="1" ht="42" customHeight="1">
      <c r="D10" s="43" t="s">
        <v>80</v>
      </c>
      <c r="E10" s="43" t="s">
        <v>147</v>
      </c>
      <c r="F10" s="43" t="s">
        <v>148</v>
      </c>
    </row>
    <row r="11" spans="4:6" ht="15" customHeight="1">
      <c r="D11" s="2">
        <v>1</v>
      </c>
      <c r="E11" s="2" t="s">
        <v>152</v>
      </c>
      <c r="F11" s="63">
        <v>200</v>
      </c>
    </row>
    <row r="12" spans="4:6" ht="15" customHeight="1">
      <c r="D12" s="2">
        <v>2</v>
      </c>
      <c r="E12" s="2" t="s">
        <v>153</v>
      </c>
      <c r="F12" s="63">
        <v>5300</v>
      </c>
    </row>
    <row r="13" spans="4:6" ht="15" customHeight="1">
      <c r="D13" s="145" t="s">
        <v>149</v>
      </c>
      <c r="E13" s="146"/>
      <c r="F13" s="62">
        <f>SUM(F11:F12)</f>
        <v>5500</v>
      </c>
    </row>
    <row r="14" spans="4:6" ht="15" customHeight="1">
      <c r="D14" s="45"/>
      <c r="E14" s="45"/>
      <c r="F14" s="40"/>
    </row>
    <row r="17" ht="15.75">
      <c r="D17" s="41" t="s">
        <v>150</v>
      </c>
    </row>
    <row r="18" ht="12.75">
      <c r="F18" t="s">
        <v>34</v>
      </c>
    </row>
    <row r="19" spans="4:6" ht="31.5">
      <c r="D19" s="43" t="s">
        <v>80</v>
      </c>
      <c r="E19" s="43" t="s">
        <v>147</v>
      </c>
      <c r="F19" s="43" t="s">
        <v>148</v>
      </c>
    </row>
    <row r="20" spans="4:6" ht="12.75">
      <c r="D20" s="2">
        <v>1</v>
      </c>
      <c r="E20" s="2" t="s">
        <v>220</v>
      </c>
      <c r="F20" s="63">
        <v>7874</v>
      </c>
    </row>
    <row r="21" spans="4:6" ht="12.75">
      <c r="D21" s="2">
        <v>2</v>
      </c>
      <c r="E21" s="2" t="s">
        <v>221</v>
      </c>
      <c r="F21" s="63">
        <v>300</v>
      </c>
    </row>
    <row r="22" spans="4:6" ht="12.75">
      <c r="D22" s="48">
        <v>3</v>
      </c>
      <c r="E22" s="94" t="s">
        <v>222</v>
      </c>
      <c r="F22" s="63">
        <v>5527</v>
      </c>
    </row>
    <row r="23" spans="4:6" ht="12.75">
      <c r="D23" s="145" t="s">
        <v>149</v>
      </c>
      <c r="E23" s="146"/>
      <c r="F23" s="62">
        <f>SUM(F20:F22)</f>
        <v>13701</v>
      </c>
    </row>
    <row r="24" spans="4:6" ht="12.75">
      <c r="D24" s="45"/>
      <c r="E24" s="45"/>
      <c r="F24" s="40"/>
    </row>
    <row r="27" ht="15.75">
      <c r="D27" s="41" t="s">
        <v>151</v>
      </c>
    </row>
    <row r="28" ht="12.75">
      <c r="F28" t="s">
        <v>34</v>
      </c>
    </row>
    <row r="29" spans="4:6" ht="31.5">
      <c r="D29" s="43" t="s">
        <v>80</v>
      </c>
      <c r="E29" s="43" t="s">
        <v>147</v>
      </c>
      <c r="F29" s="43" t="s">
        <v>148</v>
      </c>
    </row>
    <row r="30" spans="4:6" ht="12.75">
      <c r="D30" s="2">
        <v>1</v>
      </c>
      <c r="E30" s="2" t="s">
        <v>154</v>
      </c>
      <c r="F30" s="63">
        <v>500</v>
      </c>
    </row>
    <row r="31" spans="4:6" ht="12.75">
      <c r="D31" s="2">
        <v>2</v>
      </c>
      <c r="E31" s="2" t="s">
        <v>155</v>
      </c>
      <c r="F31" s="63">
        <v>2000</v>
      </c>
    </row>
    <row r="32" spans="4:6" ht="12.75">
      <c r="D32" s="2">
        <v>3</v>
      </c>
      <c r="E32" s="2" t="s">
        <v>51</v>
      </c>
      <c r="F32" s="63">
        <v>100</v>
      </c>
    </row>
    <row r="33" spans="4:6" ht="12.75">
      <c r="D33" s="2">
        <v>4</v>
      </c>
      <c r="E33" s="2" t="s">
        <v>156</v>
      </c>
      <c r="F33" s="63"/>
    </row>
    <row r="34" spans="4:6" ht="12.75">
      <c r="D34" s="2">
        <v>5</v>
      </c>
      <c r="E34" s="2" t="s">
        <v>157</v>
      </c>
      <c r="F34" s="63">
        <v>20</v>
      </c>
    </row>
    <row r="35" spans="4:6" ht="12.75">
      <c r="D35" s="2">
        <v>6</v>
      </c>
      <c r="E35" s="2" t="s">
        <v>158</v>
      </c>
      <c r="F35" s="63">
        <v>75</v>
      </c>
    </row>
    <row r="36" spans="4:6" ht="12.75">
      <c r="D36" s="145" t="s">
        <v>149</v>
      </c>
      <c r="E36" s="146"/>
      <c r="F36" s="62">
        <f>SUM(F30:F35)</f>
        <v>2695</v>
      </c>
    </row>
    <row r="37" spans="4:6" ht="12.75">
      <c r="D37" s="45"/>
      <c r="E37" s="45"/>
      <c r="F37" s="40"/>
    </row>
    <row r="38" spans="4:6" ht="12.75">
      <c r="D38" s="45"/>
      <c r="E38" s="45"/>
      <c r="F38" s="40"/>
    </row>
    <row r="39" spans="4:6" ht="12.75">
      <c r="D39" s="45"/>
      <c r="E39" s="45"/>
      <c r="F39" s="40"/>
    </row>
    <row r="40" spans="4:6" ht="12.75">
      <c r="D40" s="45"/>
      <c r="E40" s="45"/>
      <c r="F40" s="40"/>
    </row>
    <row r="41" spans="4:6" ht="12.75">
      <c r="D41" s="45"/>
      <c r="E41" s="45"/>
      <c r="F41" s="40"/>
    </row>
    <row r="42" spans="4:6" ht="12.75">
      <c r="D42" s="45"/>
      <c r="E42" s="45"/>
      <c r="F42" s="40"/>
    </row>
    <row r="43" spans="4:6" ht="12.75">
      <c r="D43" s="45"/>
      <c r="E43" s="45"/>
      <c r="F43" s="40"/>
    </row>
    <row r="44" spans="4:6" ht="12.75">
      <c r="D44" s="45"/>
      <c r="E44" s="45"/>
      <c r="F44" s="40"/>
    </row>
    <row r="45" spans="4:6" ht="12.75">
      <c r="D45" s="45"/>
      <c r="E45" s="45"/>
      <c r="F45" s="40"/>
    </row>
    <row r="46" ht="15.75">
      <c r="D46" s="41" t="s">
        <v>23</v>
      </c>
    </row>
    <row r="47" ht="12.75">
      <c r="F47" t="s">
        <v>34</v>
      </c>
    </row>
    <row r="48" spans="4:6" ht="31.5">
      <c r="D48" s="43" t="s">
        <v>80</v>
      </c>
      <c r="E48" s="43" t="s">
        <v>147</v>
      </c>
      <c r="F48" s="43" t="s">
        <v>148</v>
      </c>
    </row>
    <row r="49" spans="4:6" ht="12.75">
      <c r="D49" s="2"/>
      <c r="E49" s="2" t="s">
        <v>159</v>
      </c>
      <c r="F49" s="63"/>
    </row>
    <row r="50" spans="4:6" ht="12.75">
      <c r="D50" s="2"/>
      <c r="E50" s="2" t="s">
        <v>160</v>
      </c>
      <c r="F50" s="63">
        <v>5</v>
      </c>
    </row>
    <row r="51" spans="4:6" ht="12.75">
      <c r="D51" s="2"/>
      <c r="E51" s="2" t="s">
        <v>161</v>
      </c>
      <c r="F51" s="63"/>
    </row>
    <row r="52" spans="4:6" ht="12.75">
      <c r="D52" s="2"/>
      <c r="E52" s="2" t="s">
        <v>162</v>
      </c>
      <c r="F52" s="63">
        <v>500</v>
      </c>
    </row>
    <row r="53" spans="4:6" ht="12.75">
      <c r="D53" s="2"/>
      <c r="E53" s="2" t="s">
        <v>163</v>
      </c>
      <c r="F53" s="63">
        <v>780</v>
      </c>
    </row>
    <row r="54" spans="4:6" ht="12.75">
      <c r="D54" s="2"/>
      <c r="E54" s="2" t="s">
        <v>164</v>
      </c>
      <c r="F54" s="63"/>
    </row>
    <row r="55" spans="4:6" ht="12.75">
      <c r="D55" s="2"/>
      <c r="E55" s="2" t="s">
        <v>165</v>
      </c>
      <c r="F55" s="63">
        <v>650</v>
      </c>
    </row>
    <row r="56" spans="4:6" ht="12.75">
      <c r="D56" s="2"/>
      <c r="E56" s="2" t="s">
        <v>166</v>
      </c>
      <c r="F56" s="63">
        <v>50</v>
      </c>
    </row>
    <row r="57" spans="4:6" ht="12.75">
      <c r="D57" s="2"/>
      <c r="E57" s="2" t="s">
        <v>167</v>
      </c>
      <c r="F57" s="63">
        <v>500</v>
      </c>
    </row>
    <row r="58" spans="4:6" ht="12.75">
      <c r="D58" s="44">
        <v>1</v>
      </c>
      <c r="E58" s="44" t="s">
        <v>122</v>
      </c>
      <c r="F58" s="62">
        <f>SUM(F49:F57)</f>
        <v>2485</v>
      </c>
    </row>
    <row r="59" spans="4:6" ht="12.75">
      <c r="D59" s="2"/>
      <c r="E59" s="2" t="s">
        <v>168</v>
      </c>
      <c r="F59" s="63"/>
    </row>
    <row r="60" spans="4:6" ht="12.75">
      <c r="D60" s="2"/>
      <c r="E60" s="2" t="s">
        <v>169</v>
      </c>
      <c r="F60" s="63">
        <v>100</v>
      </c>
    </row>
    <row r="61" spans="4:6" ht="12.75">
      <c r="D61" s="44">
        <v>2</v>
      </c>
      <c r="E61" s="44" t="s">
        <v>123</v>
      </c>
      <c r="F61" s="62">
        <f>SUM(F59:F60)</f>
        <v>100</v>
      </c>
    </row>
    <row r="62" spans="4:6" ht="12.75">
      <c r="D62" s="2"/>
      <c r="E62" s="2" t="s">
        <v>170</v>
      </c>
      <c r="F62" s="63">
        <v>580</v>
      </c>
    </row>
    <row r="63" spans="4:6" ht="12.75">
      <c r="D63" s="2"/>
      <c r="E63" s="2" t="s">
        <v>171</v>
      </c>
      <c r="F63" s="63"/>
    </row>
    <row r="64" spans="4:6" ht="12.75">
      <c r="D64" s="2"/>
      <c r="E64" s="2" t="s">
        <v>172</v>
      </c>
      <c r="F64" s="63"/>
    </row>
    <row r="65" spans="4:6" ht="12.75">
      <c r="D65" s="2"/>
      <c r="E65" s="2" t="s">
        <v>173</v>
      </c>
      <c r="F65" s="63">
        <v>210</v>
      </c>
    </row>
    <row r="66" spans="4:6" ht="12.75">
      <c r="D66" s="2"/>
      <c r="E66" s="2" t="s">
        <v>174</v>
      </c>
      <c r="F66" s="63"/>
    </row>
    <row r="67" spans="4:6" ht="12.75">
      <c r="D67" s="2"/>
      <c r="E67" s="2" t="s">
        <v>175</v>
      </c>
      <c r="F67" s="63">
        <v>500</v>
      </c>
    </row>
    <row r="68" spans="4:6" ht="12.75">
      <c r="D68" s="2"/>
      <c r="E68" s="2" t="s">
        <v>176</v>
      </c>
      <c r="F68" s="63">
        <v>500</v>
      </c>
    </row>
    <row r="69" spans="4:6" ht="12.75">
      <c r="D69" s="44">
        <v>3</v>
      </c>
      <c r="E69" s="44" t="s">
        <v>124</v>
      </c>
      <c r="F69" s="62">
        <f>SUM(F62:F68)</f>
        <v>1790</v>
      </c>
    </row>
    <row r="70" spans="4:6" ht="12.75">
      <c r="D70" s="2"/>
      <c r="E70" s="2" t="s">
        <v>177</v>
      </c>
      <c r="F70" s="63"/>
    </row>
    <row r="71" spans="4:6" ht="12.75">
      <c r="D71" s="2"/>
      <c r="E71" s="2" t="s">
        <v>178</v>
      </c>
      <c r="F71" s="63">
        <v>5</v>
      </c>
    </row>
    <row r="72" spans="4:6" ht="12.75">
      <c r="D72" s="44">
        <v>4</v>
      </c>
      <c r="E72" s="44" t="s">
        <v>179</v>
      </c>
      <c r="F72" s="62">
        <f>SUM(F70:F71)</f>
        <v>5</v>
      </c>
    </row>
    <row r="73" spans="4:6" ht="12.75">
      <c r="D73" s="2"/>
      <c r="E73" s="2" t="s">
        <v>180</v>
      </c>
      <c r="F73" s="63">
        <v>1100</v>
      </c>
    </row>
    <row r="74" spans="4:6" ht="12.75">
      <c r="D74" s="2"/>
      <c r="E74" s="2" t="s">
        <v>181</v>
      </c>
      <c r="F74" s="63"/>
    </row>
    <row r="75" spans="4:6" ht="12.75">
      <c r="D75" s="2"/>
      <c r="E75" s="2" t="s">
        <v>182</v>
      </c>
      <c r="F75" s="63"/>
    </row>
    <row r="76" spans="4:6" ht="12.75">
      <c r="D76" s="2"/>
      <c r="E76" s="2" t="s">
        <v>183</v>
      </c>
      <c r="F76" s="63">
        <v>130</v>
      </c>
    </row>
    <row r="77" spans="4:6" ht="12.75">
      <c r="D77" s="2"/>
      <c r="E77" s="2" t="s">
        <v>184</v>
      </c>
      <c r="F77" s="63">
        <v>100</v>
      </c>
    </row>
    <row r="78" spans="4:6" ht="12.75">
      <c r="D78" s="44">
        <v>5</v>
      </c>
      <c r="E78" s="44" t="s">
        <v>185</v>
      </c>
      <c r="F78" s="62">
        <f>SUM(F73:F77)</f>
        <v>1330</v>
      </c>
    </row>
    <row r="79" spans="4:6" ht="12.75">
      <c r="D79" s="145" t="s">
        <v>186</v>
      </c>
      <c r="E79" s="146"/>
      <c r="F79" s="62">
        <f>SUM(F78,F72,F69,F61,F58)</f>
        <v>5710</v>
      </c>
    </row>
    <row r="82" ht="15.75">
      <c r="D82" s="41" t="s">
        <v>202</v>
      </c>
    </row>
    <row r="83" ht="12.75">
      <c r="F83" t="s">
        <v>34</v>
      </c>
    </row>
    <row r="84" spans="4:6" ht="31.5">
      <c r="D84" s="43" t="s">
        <v>80</v>
      </c>
      <c r="E84" s="43" t="s">
        <v>147</v>
      </c>
      <c r="F84" s="43" t="s">
        <v>148</v>
      </c>
    </row>
    <row r="85" spans="4:6" ht="12.75">
      <c r="D85" s="2">
        <v>1</v>
      </c>
      <c r="E85" s="2" t="s">
        <v>203</v>
      </c>
      <c r="F85" s="63">
        <v>100</v>
      </c>
    </row>
    <row r="86" spans="4:6" ht="12.75">
      <c r="D86" s="2">
        <v>2</v>
      </c>
      <c r="E86" s="2" t="s">
        <v>204</v>
      </c>
      <c r="F86" s="63">
        <v>91</v>
      </c>
    </row>
    <row r="87" spans="4:6" ht="12.75">
      <c r="D87" s="2">
        <v>3</v>
      </c>
      <c r="E87" s="2" t="s">
        <v>205</v>
      </c>
      <c r="F87" s="63">
        <v>100</v>
      </c>
    </row>
    <row r="88" spans="4:6" ht="12.75">
      <c r="D88" s="2">
        <v>4</v>
      </c>
      <c r="E88" s="2" t="s">
        <v>206</v>
      </c>
      <c r="F88" s="63">
        <v>1050</v>
      </c>
    </row>
    <row r="89" spans="4:6" ht="12.75">
      <c r="D89" s="145" t="s">
        <v>149</v>
      </c>
      <c r="E89" s="146"/>
      <c r="F89" s="62">
        <f>SUM(F85:F88)</f>
        <v>1341</v>
      </c>
    </row>
    <row r="95" ht="15.75">
      <c r="D95" s="41" t="s">
        <v>209</v>
      </c>
    </row>
    <row r="96" ht="12.75">
      <c r="F96" t="s">
        <v>34</v>
      </c>
    </row>
    <row r="97" spans="4:6" ht="31.5">
      <c r="D97" s="43" t="s">
        <v>80</v>
      </c>
      <c r="E97" s="43" t="s">
        <v>147</v>
      </c>
      <c r="F97" s="43" t="s">
        <v>148</v>
      </c>
    </row>
    <row r="98" spans="4:6" ht="12.75">
      <c r="D98" s="2">
        <v>1</v>
      </c>
      <c r="E98" s="2" t="s">
        <v>215</v>
      </c>
      <c r="F98" s="63">
        <v>10000</v>
      </c>
    </row>
    <row r="99" spans="4:6" ht="12.75">
      <c r="D99" s="2">
        <v>2</v>
      </c>
      <c r="E99" s="2" t="s">
        <v>216</v>
      </c>
      <c r="F99" s="63">
        <v>300</v>
      </c>
    </row>
    <row r="100" spans="4:6" ht="12.75">
      <c r="D100" s="2">
        <v>3</v>
      </c>
      <c r="E100" s="2" t="s">
        <v>217</v>
      </c>
      <c r="F100" s="63">
        <v>10000</v>
      </c>
    </row>
    <row r="101" spans="4:6" ht="12.75">
      <c r="D101" s="2"/>
      <c r="E101" s="2"/>
      <c r="F101" s="63"/>
    </row>
    <row r="102" spans="4:6" ht="12.75">
      <c r="D102" s="145" t="s">
        <v>149</v>
      </c>
      <c r="E102" s="146"/>
      <c r="F102" s="62">
        <f>SUM(F98:F101)</f>
        <v>20300</v>
      </c>
    </row>
  </sheetData>
  <sheetProtection/>
  <mergeCells count="10">
    <mergeCell ref="D79:E79"/>
    <mergeCell ref="D102:E102"/>
    <mergeCell ref="D89:E89"/>
    <mergeCell ref="A1:G1"/>
    <mergeCell ref="A2:G2"/>
    <mergeCell ref="A4:G4"/>
    <mergeCell ref="E6:F6"/>
    <mergeCell ref="D13:E13"/>
    <mergeCell ref="D23:E23"/>
    <mergeCell ref="D36:E36"/>
  </mergeCells>
  <printOptions/>
  <pageMargins left="0.42" right="0.75" top="1.5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3.28125" style="95" bestFit="1" customWidth="1"/>
    <col min="2" max="2" width="34.00390625" style="95" customWidth="1"/>
    <col min="3" max="3" width="7.7109375" style="95" customWidth="1"/>
    <col min="4" max="4" width="7.00390625" style="95" customWidth="1"/>
    <col min="5" max="5" width="6.7109375" style="95" customWidth="1"/>
    <col min="6" max="6" width="6.57421875" style="95" customWidth="1"/>
    <col min="7" max="7" width="5.8515625" style="95" customWidth="1"/>
    <col min="8" max="10" width="7.7109375" style="95" customWidth="1"/>
    <col min="11" max="11" width="7.140625" style="95" customWidth="1"/>
    <col min="12" max="12" width="5.00390625" style="95" customWidth="1"/>
    <col min="13" max="14" width="7.7109375" style="95" customWidth="1"/>
    <col min="15" max="16384" width="9.140625" style="95" customWidth="1"/>
  </cols>
  <sheetData>
    <row r="1" spans="1:15" ht="12.75" customHeight="1">
      <c r="A1" s="147" t="s">
        <v>223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1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2.75" customHeight="1">
      <c r="A3" s="148" t="s">
        <v>248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1.2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ht="11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107" t="s">
        <v>224</v>
      </c>
      <c r="L5" s="107"/>
      <c r="M5" s="107"/>
      <c r="N5" s="107"/>
      <c r="O5" s="107"/>
    </row>
    <row r="6" spans="1:15" ht="11.2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149" t="s">
        <v>225</v>
      </c>
      <c r="O6" s="149"/>
    </row>
    <row r="7" spans="1:15" ht="18" customHeight="1">
      <c r="A7" s="97"/>
      <c r="B7" s="98" t="s">
        <v>147</v>
      </c>
      <c r="C7" s="99" t="s">
        <v>226</v>
      </c>
      <c r="D7" s="99" t="s">
        <v>227</v>
      </c>
      <c r="E7" s="99" t="s">
        <v>228</v>
      </c>
      <c r="F7" s="99" t="s">
        <v>229</v>
      </c>
      <c r="G7" s="99" t="s">
        <v>230</v>
      </c>
      <c r="H7" s="99" t="s">
        <v>231</v>
      </c>
      <c r="I7" s="99" t="s">
        <v>232</v>
      </c>
      <c r="J7" s="99" t="s">
        <v>233</v>
      </c>
      <c r="K7" s="99" t="s">
        <v>253</v>
      </c>
      <c r="L7" s="99" t="s">
        <v>234</v>
      </c>
      <c r="M7" s="99" t="s">
        <v>235</v>
      </c>
      <c r="N7" s="99" t="s">
        <v>236</v>
      </c>
      <c r="O7" s="98" t="s">
        <v>19</v>
      </c>
    </row>
    <row r="8" spans="1:15" ht="18" customHeight="1">
      <c r="A8" s="97">
        <v>1</v>
      </c>
      <c r="B8" s="97" t="s">
        <v>21</v>
      </c>
      <c r="C8" s="97">
        <v>576</v>
      </c>
      <c r="D8" s="97">
        <v>576</v>
      </c>
      <c r="E8" s="97">
        <v>576</v>
      </c>
      <c r="F8" s="97">
        <v>576</v>
      </c>
      <c r="G8" s="97">
        <v>576</v>
      </c>
      <c r="H8" s="97">
        <v>576</v>
      </c>
      <c r="I8" s="97">
        <v>576</v>
      </c>
      <c r="J8" s="97">
        <v>576</v>
      </c>
      <c r="K8" s="97">
        <v>576</v>
      </c>
      <c r="L8" s="97">
        <v>574</v>
      </c>
      <c r="M8" s="97">
        <v>576</v>
      </c>
      <c r="N8" s="97">
        <v>576</v>
      </c>
      <c r="O8" s="98">
        <f>SUM(C8:N8)</f>
        <v>6910</v>
      </c>
    </row>
    <row r="9" spans="1:15" ht="18" customHeight="1">
      <c r="A9" s="97">
        <v>2</v>
      </c>
      <c r="B9" s="97" t="s">
        <v>237</v>
      </c>
      <c r="C9" s="97">
        <v>121</v>
      </c>
      <c r="D9" s="97">
        <v>121</v>
      </c>
      <c r="E9" s="97">
        <v>119</v>
      </c>
      <c r="F9" s="97">
        <v>121</v>
      </c>
      <c r="G9" s="97">
        <v>121</v>
      </c>
      <c r="H9" s="97">
        <v>121</v>
      </c>
      <c r="I9" s="97">
        <v>121</v>
      </c>
      <c r="J9" s="97">
        <v>121</v>
      </c>
      <c r="K9" s="97">
        <v>121</v>
      </c>
      <c r="L9" s="97">
        <v>121</v>
      </c>
      <c r="M9" s="97">
        <v>121</v>
      </c>
      <c r="N9" s="97">
        <v>121</v>
      </c>
      <c r="O9" s="98">
        <f aca="true" t="shared" si="0" ref="O9:O27">SUM(C9:N9)</f>
        <v>1450</v>
      </c>
    </row>
    <row r="10" spans="1:15" ht="18" customHeight="1">
      <c r="A10" s="97">
        <v>3</v>
      </c>
      <c r="B10" s="97" t="s">
        <v>238</v>
      </c>
      <c r="C10" s="97">
        <v>476</v>
      </c>
      <c r="D10" s="97">
        <v>474</v>
      </c>
      <c r="E10" s="97">
        <v>476</v>
      </c>
      <c r="F10" s="97">
        <v>476</v>
      </c>
      <c r="G10" s="97">
        <v>476</v>
      </c>
      <c r="H10" s="97">
        <v>476</v>
      </c>
      <c r="I10" s="97">
        <v>476</v>
      </c>
      <c r="J10" s="97">
        <v>476</v>
      </c>
      <c r="K10" s="97">
        <v>476</v>
      </c>
      <c r="L10" s="97">
        <v>476</v>
      </c>
      <c r="M10" s="97">
        <v>476</v>
      </c>
      <c r="N10" s="97">
        <v>476</v>
      </c>
      <c r="O10" s="98">
        <f t="shared" si="0"/>
        <v>5710</v>
      </c>
    </row>
    <row r="11" spans="1:15" ht="18" customHeight="1">
      <c r="A11" s="97">
        <v>4</v>
      </c>
      <c r="B11" s="97" t="s">
        <v>239</v>
      </c>
      <c r="C11" s="97"/>
      <c r="D11" s="97"/>
      <c r="E11" s="97"/>
      <c r="F11" s="97"/>
      <c r="G11" s="97"/>
      <c r="H11" s="97"/>
      <c r="I11" s="97"/>
      <c r="J11" s="97"/>
      <c r="K11" s="97">
        <v>1591</v>
      </c>
      <c r="L11" s="97"/>
      <c r="M11" s="97"/>
      <c r="N11" s="97"/>
      <c r="O11" s="98">
        <f t="shared" si="0"/>
        <v>1591</v>
      </c>
    </row>
    <row r="12" spans="1:15" ht="18" customHeight="1">
      <c r="A12" s="97">
        <v>5</v>
      </c>
      <c r="B12" s="97" t="s">
        <v>26</v>
      </c>
      <c r="C12" s="97">
        <v>243</v>
      </c>
      <c r="D12" s="97">
        <v>240</v>
      </c>
      <c r="E12" s="97">
        <v>242</v>
      </c>
      <c r="F12" s="97">
        <v>243</v>
      </c>
      <c r="G12" s="97">
        <v>243</v>
      </c>
      <c r="H12" s="97">
        <v>243</v>
      </c>
      <c r="I12" s="97">
        <v>243</v>
      </c>
      <c r="J12" s="97">
        <v>243</v>
      </c>
      <c r="K12" s="97">
        <v>241</v>
      </c>
      <c r="L12" s="97">
        <v>243</v>
      </c>
      <c r="M12" s="97">
        <v>243</v>
      </c>
      <c r="N12" s="97">
        <v>243</v>
      </c>
      <c r="O12" s="98">
        <f t="shared" si="0"/>
        <v>2910</v>
      </c>
    </row>
    <row r="13" spans="1:15" ht="18" customHeight="1">
      <c r="A13" s="97">
        <v>6</v>
      </c>
      <c r="B13" s="97" t="s">
        <v>240</v>
      </c>
      <c r="C13" s="97"/>
      <c r="D13" s="97"/>
      <c r="E13" s="97"/>
      <c r="F13" s="97"/>
      <c r="G13" s="97"/>
      <c r="H13" s="97">
        <v>10300</v>
      </c>
      <c r="I13" s="97"/>
      <c r="J13" s="97"/>
      <c r="K13" s="97"/>
      <c r="L13" s="97"/>
      <c r="M13" s="97"/>
      <c r="N13" s="97"/>
      <c r="O13" s="98">
        <f t="shared" si="0"/>
        <v>10300</v>
      </c>
    </row>
    <row r="14" spans="1:15" ht="18" customHeight="1">
      <c r="A14" s="97">
        <v>7</v>
      </c>
      <c r="B14" s="97" t="s">
        <v>135</v>
      </c>
      <c r="C14" s="97"/>
      <c r="D14" s="97"/>
      <c r="E14" s="97"/>
      <c r="F14" s="97"/>
      <c r="G14" s="97"/>
      <c r="H14" s="97"/>
      <c r="I14" s="97">
        <v>10000</v>
      </c>
      <c r="J14" s="97"/>
      <c r="K14" s="97"/>
      <c r="L14" s="97"/>
      <c r="M14" s="97"/>
      <c r="N14" s="97"/>
      <c r="O14" s="98">
        <f t="shared" si="0"/>
        <v>10000</v>
      </c>
    </row>
    <row r="15" spans="1:15" ht="18" customHeight="1">
      <c r="A15" s="100">
        <v>8</v>
      </c>
      <c r="B15" s="100" t="s">
        <v>241</v>
      </c>
      <c r="C15" s="100">
        <f aca="true" t="shared" si="1" ref="C15:N15">SUM(C8:C14)</f>
        <v>1416</v>
      </c>
      <c r="D15" s="100">
        <f t="shared" si="1"/>
        <v>1411</v>
      </c>
      <c r="E15" s="100">
        <f t="shared" si="1"/>
        <v>1413</v>
      </c>
      <c r="F15" s="100">
        <f t="shared" si="1"/>
        <v>1416</v>
      </c>
      <c r="G15" s="100">
        <f t="shared" si="1"/>
        <v>1416</v>
      </c>
      <c r="H15" s="100">
        <f t="shared" si="1"/>
        <v>11716</v>
      </c>
      <c r="I15" s="100">
        <f t="shared" si="1"/>
        <v>11416</v>
      </c>
      <c r="J15" s="100">
        <f t="shared" si="1"/>
        <v>1416</v>
      </c>
      <c r="K15" s="100">
        <f t="shared" si="1"/>
        <v>3005</v>
      </c>
      <c r="L15" s="100">
        <f t="shared" si="1"/>
        <v>1414</v>
      </c>
      <c r="M15" s="100">
        <f t="shared" si="1"/>
        <v>1416</v>
      </c>
      <c r="N15" s="100">
        <f t="shared" si="1"/>
        <v>1416</v>
      </c>
      <c r="O15" s="98">
        <f t="shared" si="0"/>
        <v>38871</v>
      </c>
    </row>
    <row r="16" spans="1:15" ht="18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/>
    </row>
    <row r="17" spans="1:15" ht="18" customHeight="1">
      <c r="A17" s="97">
        <v>9</v>
      </c>
      <c r="B17" s="97" t="s">
        <v>242</v>
      </c>
      <c r="C17" s="97">
        <v>1284</v>
      </c>
      <c r="D17" s="97">
        <v>1284</v>
      </c>
      <c r="E17" s="97">
        <v>1284</v>
      </c>
      <c r="F17" s="97">
        <v>1284</v>
      </c>
      <c r="G17" s="97">
        <v>1284</v>
      </c>
      <c r="H17" s="97">
        <v>1284</v>
      </c>
      <c r="I17" s="97">
        <v>1288</v>
      </c>
      <c r="J17" s="97">
        <v>1284</v>
      </c>
      <c r="K17" s="97">
        <v>1284</v>
      </c>
      <c r="L17" s="97">
        <v>1284</v>
      </c>
      <c r="M17" s="97">
        <v>1284</v>
      </c>
      <c r="N17" s="97">
        <v>1284</v>
      </c>
      <c r="O17" s="98">
        <f t="shared" si="0"/>
        <v>15412</v>
      </c>
    </row>
    <row r="18" spans="1:15" ht="18" customHeight="1">
      <c r="A18" s="97">
        <v>10</v>
      </c>
      <c r="B18" s="97" t="s">
        <v>43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>
        <v>13701</v>
      </c>
      <c r="N18" s="97"/>
      <c r="O18" s="98">
        <f t="shared" si="0"/>
        <v>13701</v>
      </c>
    </row>
    <row r="19" spans="1:15" ht="18" customHeight="1">
      <c r="A19" s="101">
        <v>11</v>
      </c>
      <c r="B19" s="97" t="s">
        <v>151</v>
      </c>
      <c r="C19" s="101"/>
      <c r="D19" s="101"/>
      <c r="E19" s="101">
        <v>1300</v>
      </c>
      <c r="F19" s="101"/>
      <c r="G19" s="101"/>
      <c r="H19" s="101"/>
      <c r="I19" s="101"/>
      <c r="J19" s="101"/>
      <c r="K19" s="101">
        <v>1300</v>
      </c>
      <c r="L19" s="101">
        <v>95</v>
      </c>
      <c r="M19" s="101"/>
      <c r="N19" s="101"/>
      <c r="O19" s="98">
        <f t="shared" si="0"/>
        <v>2695</v>
      </c>
    </row>
    <row r="20" spans="1:15" ht="18" customHeight="1">
      <c r="A20" s="101">
        <v>12</v>
      </c>
      <c r="B20" s="97" t="s">
        <v>187</v>
      </c>
      <c r="C20" s="97"/>
      <c r="D20" s="97"/>
      <c r="E20" s="97"/>
      <c r="F20" s="97"/>
      <c r="G20" s="97"/>
      <c r="H20" s="97"/>
      <c r="I20" s="97"/>
      <c r="J20" s="97"/>
      <c r="K20" s="97"/>
      <c r="L20" s="97">
        <v>120</v>
      </c>
      <c r="M20" s="97"/>
      <c r="N20" s="97"/>
      <c r="O20" s="98">
        <f t="shared" si="0"/>
        <v>120</v>
      </c>
    </row>
    <row r="21" spans="1:15" ht="18" customHeight="1">
      <c r="A21" s="101">
        <v>13</v>
      </c>
      <c r="B21" s="97" t="s">
        <v>243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98">
        <f t="shared" si="0"/>
        <v>0</v>
      </c>
    </row>
    <row r="22" spans="1:15" ht="18" customHeight="1">
      <c r="A22" s="97">
        <v>14</v>
      </c>
      <c r="B22" s="97" t="s">
        <v>188</v>
      </c>
      <c r="C22" s="97"/>
      <c r="D22" s="97"/>
      <c r="E22" s="97"/>
      <c r="F22" s="97"/>
      <c r="G22" s="97"/>
      <c r="H22" s="97"/>
      <c r="I22" s="97"/>
      <c r="J22" s="97"/>
      <c r="K22" s="97"/>
      <c r="L22" s="97">
        <v>300</v>
      </c>
      <c r="M22" s="97"/>
      <c r="N22" s="97"/>
      <c r="O22" s="98">
        <f t="shared" si="0"/>
        <v>300</v>
      </c>
    </row>
    <row r="23" spans="1:15" ht="18" customHeight="1">
      <c r="A23" s="97">
        <v>15</v>
      </c>
      <c r="B23" s="97" t="s">
        <v>244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>
        <f t="shared" si="0"/>
        <v>0</v>
      </c>
    </row>
    <row r="24" spans="1:15" ht="18" customHeight="1">
      <c r="A24" s="101">
        <v>16</v>
      </c>
      <c r="B24" s="97" t="s">
        <v>245</v>
      </c>
      <c r="C24" s="100"/>
      <c r="D24" s="100"/>
      <c r="E24" s="100"/>
      <c r="F24" s="100"/>
      <c r="G24" s="100"/>
      <c r="H24" s="101"/>
      <c r="I24" s="100"/>
      <c r="J24" s="100"/>
      <c r="K24" s="101"/>
      <c r="L24" s="100"/>
      <c r="M24" s="100"/>
      <c r="N24" s="100">
        <v>6643</v>
      </c>
      <c r="O24" s="98">
        <f t="shared" si="0"/>
        <v>6643</v>
      </c>
    </row>
    <row r="25" spans="1:15" ht="18" customHeight="1">
      <c r="A25" s="100">
        <v>17</v>
      </c>
      <c r="B25" s="100" t="s">
        <v>246</v>
      </c>
      <c r="C25" s="100">
        <f>SUM(C17:C24)</f>
        <v>1284</v>
      </c>
      <c r="D25" s="100">
        <f aca="true" t="shared" si="2" ref="D25:N25">SUM(D17:D24)</f>
        <v>1284</v>
      </c>
      <c r="E25" s="100">
        <f t="shared" si="2"/>
        <v>2584</v>
      </c>
      <c r="F25" s="100">
        <f t="shared" si="2"/>
        <v>1284</v>
      </c>
      <c r="G25" s="100">
        <f t="shared" si="2"/>
        <v>1284</v>
      </c>
      <c r="H25" s="100">
        <f t="shared" si="2"/>
        <v>1284</v>
      </c>
      <c r="I25" s="100">
        <f t="shared" si="2"/>
        <v>1288</v>
      </c>
      <c r="J25" s="100">
        <f t="shared" si="2"/>
        <v>1284</v>
      </c>
      <c r="K25" s="100">
        <f t="shared" si="2"/>
        <v>2584</v>
      </c>
      <c r="L25" s="100">
        <f t="shared" si="2"/>
        <v>1799</v>
      </c>
      <c r="M25" s="100">
        <f t="shared" si="2"/>
        <v>14985</v>
      </c>
      <c r="N25" s="100">
        <f t="shared" si="2"/>
        <v>7927</v>
      </c>
      <c r="O25" s="98">
        <f t="shared" si="0"/>
        <v>38871</v>
      </c>
    </row>
    <row r="26" spans="1:15" ht="18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</row>
    <row r="27" spans="1:15" ht="18" customHeight="1">
      <c r="A27" s="97">
        <v>18</v>
      </c>
      <c r="B27" s="97" t="s">
        <v>247</v>
      </c>
      <c r="C27" s="97">
        <f>C25-C15</f>
        <v>-132</v>
      </c>
      <c r="D27" s="97">
        <f aca="true" t="shared" si="3" ref="D27:N27">D25-D15</f>
        <v>-127</v>
      </c>
      <c r="E27" s="97">
        <f t="shared" si="3"/>
        <v>1171</v>
      </c>
      <c r="F27" s="97">
        <f t="shared" si="3"/>
        <v>-132</v>
      </c>
      <c r="G27" s="97">
        <f t="shared" si="3"/>
        <v>-132</v>
      </c>
      <c r="H27" s="97">
        <f t="shared" si="3"/>
        <v>-10432</v>
      </c>
      <c r="I27" s="97">
        <f t="shared" si="3"/>
        <v>-10128</v>
      </c>
      <c r="J27" s="97">
        <f t="shared" si="3"/>
        <v>-132</v>
      </c>
      <c r="K27" s="97">
        <f t="shared" si="3"/>
        <v>-421</v>
      </c>
      <c r="L27" s="97">
        <f t="shared" si="3"/>
        <v>385</v>
      </c>
      <c r="M27" s="97">
        <f t="shared" si="3"/>
        <v>13569</v>
      </c>
      <c r="N27" s="97">
        <f t="shared" si="3"/>
        <v>6511</v>
      </c>
      <c r="O27" s="98">
        <f t="shared" si="0"/>
        <v>0</v>
      </c>
    </row>
  </sheetData>
  <sheetProtection/>
  <mergeCells count="4">
    <mergeCell ref="A1:O2"/>
    <mergeCell ref="A3:O4"/>
    <mergeCell ref="K5:O5"/>
    <mergeCell ref="N6:O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user</cp:lastModifiedBy>
  <cp:lastPrinted>2014-02-06T15:19:36Z</cp:lastPrinted>
  <dcterms:created xsi:type="dcterms:W3CDTF">2014-01-02T12:59:11Z</dcterms:created>
  <dcterms:modified xsi:type="dcterms:W3CDTF">2014-02-06T15:19:40Z</dcterms:modified>
  <cp:category/>
  <cp:version/>
  <cp:contentType/>
  <cp:contentStatus/>
</cp:coreProperties>
</file>