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506" windowWidth="15195" windowHeight="9510" tabRatio="786" activeTab="1"/>
  </bookViews>
  <sheets>
    <sheet name="önk.bev." sheetId="1" r:id="rId1"/>
    <sheet name="önk.kiad" sheetId="2" r:id="rId2"/>
  </sheets>
  <definedNames/>
  <calcPr fullCalcOnLoad="1"/>
</workbook>
</file>

<file path=xl/sharedStrings.xml><?xml version="1.0" encoding="utf-8"?>
<sst xmlns="http://schemas.openxmlformats.org/spreadsheetml/2006/main" count="127" uniqueCount="113">
  <si>
    <t xml:space="preserve">Sor-szám </t>
  </si>
  <si>
    <t>A.</t>
  </si>
  <si>
    <t>Személyi juttatások, munkaadókat terhelő járulékok (I+II)</t>
  </si>
  <si>
    <t>I.</t>
  </si>
  <si>
    <t>Személyi juttatások 1+..+3)</t>
  </si>
  <si>
    <t>Rendszeres személyi juttatások</t>
  </si>
  <si>
    <t>Nem rendszeres személyi juttatások</t>
  </si>
  <si>
    <t>Külső személyi juttatások</t>
  </si>
  <si>
    <t>II.</t>
  </si>
  <si>
    <t>Munkaadót terhelő járulékok (4+…+7)</t>
  </si>
  <si>
    <t>Munkaadói járulék</t>
  </si>
  <si>
    <t>Egészségügyi hozzájárulás</t>
  </si>
  <si>
    <t>Egyéb munkaadót terhelő járulékok</t>
  </si>
  <si>
    <t>B</t>
  </si>
  <si>
    <t>Dologi és egyéb folyó kiadások (8+..+10)</t>
  </si>
  <si>
    <t>Kisértékű tárgyi eszköz beszerzés</t>
  </si>
  <si>
    <t>Dologi kiadások előző sor nélkül</t>
  </si>
  <si>
    <t>Egyéb folyó kiadások</t>
  </si>
  <si>
    <t>C</t>
  </si>
  <si>
    <t>Végleges pénzeszközátadás (11+..+15)</t>
  </si>
  <si>
    <t>Felügyelet alá tartozó szerv támogatása</t>
  </si>
  <si>
    <t>Működési célú pénzeszközátadás áht-n kívül</t>
  </si>
  <si>
    <t>Felhalmozási célú pénzeszközátadás áht-n kívül</t>
  </si>
  <si>
    <t>D</t>
  </si>
  <si>
    <t>Időskorúak rendszeres szociális segélye</t>
  </si>
  <si>
    <t>Lakásfenntartási támogatás</t>
  </si>
  <si>
    <t>Átmeneti segély</t>
  </si>
  <si>
    <t>Ápolási díj</t>
  </si>
  <si>
    <t>Temetési segély</t>
  </si>
  <si>
    <t>Egyéb átmeneti segélyek</t>
  </si>
  <si>
    <t>Közgyógyellátás</t>
  </si>
  <si>
    <t>E</t>
  </si>
  <si>
    <t>Felújítások</t>
  </si>
  <si>
    <t>Intézményi beruházások</t>
  </si>
  <si>
    <t>F</t>
  </si>
  <si>
    <t>Rövid lejáratú hitel törlesztése</t>
  </si>
  <si>
    <t>G</t>
  </si>
  <si>
    <t>H</t>
  </si>
  <si>
    <t>Kiadások összesen:</t>
  </si>
  <si>
    <t>Működési bevételek (I+II)</t>
  </si>
  <si>
    <t>Kamatbevételek</t>
  </si>
  <si>
    <t>Helyi adók</t>
  </si>
  <si>
    <t xml:space="preserve">            Magánszemélyek kommunális adója</t>
  </si>
  <si>
    <t>Átengedett központi adók</t>
  </si>
  <si>
    <t xml:space="preserve">            Pótlékok, bírságok</t>
  </si>
  <si>
    <t xml:space="preserve">            Gépjárműadó</t>
  </si>
  <si>
    <t>Bírság, pótlék, egyéb sajátos bevételek</t>
  </si>
  <si>
    <t>Önkormányzatok költségvetési támogatása</t>
  </si>
  <si>
    <t xml:space="preserve">            Központosított előirányzatok</t>
  </si>
  <si>
    <t>Önkormányzat sajátos felhalmozási és tőkebevételei</t>
  </si>
  <si>
    <t>Támogatás értékű működési bevételek</t>
  </si>
  <si>
    <t>Működési célú pénzeszközátvétel áht-n kívülről</t>
  </si>
  <si>
    <t>Építési kölcsön visszatérülése</t>
  </si>
  <si>
    <t>Előző évi pénzmaradvány felhasználása</t>
  </si>
  <si>
    <t>I</t>
  </si>
  <si>
    <t>Egyéb finanszírozási bevétel</t>
  </si>
  <si>
    <t>Bevételek összesen:</t>
  </si>
  <si>
    <t>ezer Ft-ban</t>
  </si>
  <si>
    <t>Bevételek</t>
  </si>
  <si>
    <t>Továbbszámlázott szolgáltatások értéke</t>
  </si>
  <si>
    <t xml:space="preserve">            Iparűzési adó állandó jelleggel végzett tev. után</t>
  </si>
  <si>
    <t>Támogatás értékű felhalmozási bevétel</t>
  </si>
  <si>
    <t>Előző évi költségvetési visszatérülések</t>
  </si>
  <si>
    <t>Felhalmozási célú pénzeszköz átvétel áht-n kívülről</t>
  </si>
  <si>
    <t>Rövid lejáratú, fejl.célú hitelfelvétel</t>
  </si>
  <si>
    <t>Hosszú lejáratú hitelfelvétel</t>
  </si>
  <si>
    <t>Kiadások</t>
  </si>
  <si>
    <t>előirányzat</t>
  </si>
  <si>
    <t>Támogatás értékű,működési célú pénzeszköz átadás</t>
  </si>
  <si>
    <t>Támogatás értékű, felhalm. célú pénzeszköz átadás</t>
  </si>
  <si>
    <t>Hosszú lejáratú fejl.célú hitel törlesztése</t>
  </si>
  <si>
    <t>Egyéb finanszírozás kiadásai</t>
  </si>
  <si>
    <t>Tárgyi eszközök, immateriális javak,ingatl. értékesítése</t>
  </si>
  <si>
    <t>Köztemetés</t>
  </si>
  <si>
    <t>Működési célú kölcsön nyújtása lakosságnak</t>
  </si>
  <si>
    <t>Működési kölcsön visszatérülése</t>
  </si>
  <si>
    <t xml:space="preserve">Egyéb sajátos bevételek </t>
  </si>
  <si>
    <t>Gyerekvédelmi kedvezmény</t>
  </si>
  <si>
    <t xml:space="preserve">            ÖNHIKI</t>
  </si>
  <si>
    <t>2013.évi eredeti előirányzat</t>
  </si>
  <si>
    <t>2013. évi eredeti előirányzat</t>
  </si>
  <si>
    <t>Szociális hozzájárulás adó</t>
  </si>
  <si>
    <t>Foglalkoztatást helyettesítő támogatás</t>
  </si>
  <si>
    <t>Rendszeres szociális segély</t>
  </si>
  <si>
    <t>Önkormányzat által folyósított ellátások (16+..+26)</t>
  </si>
  <si>
    <t>Felhalmozási kiadások (27+28)</t>
  </si>
  <si>
    <t>Hitelnyújtás, kölcsöntörl., ép. vásárlás (29+..+33)</t>
  </si>
  <si>
    <t xml:space="preserve">            Hozzájárulás pénzbeli szociális ellátásokhoz</t>
  </si>
  <si>
    <t>2013. évi módosított előirányzat</t>
  </si>
  <si>
    <t>2013.évi módosított előirányzat</t>
  </si>
  <si>
    <t xml:space="preserve">            Települési önkormányzatok működési támogatása</t>
  </si>
  <si>
    <t xml:space="preserve">            Egyes jöv.pótló támogatások kiegészítése</t>
  </si>
  <si>
    <t xml:space="preserve">            Könyvtári, közművelődési feladatok támogatása</t>
  </si>
  <si>
    <t xml:space="preserve">            Szerkezetátalakítási tartalék</t>
  </si>
  <si>
    <t xml:space="preserve">            Egyéb működési célú központi támogatás</t>
  </si>
  <si>
    <t>Pénzügyi befektetések bevételei</t>
  </si>
  <si>
    <t>Felhalmozási célú kölcsön nyújtása lakosságnak</t>
  </si>
  <si>
    <t>Kiscsehi Község Önkormányzata</t>
  </si>
  <si>
    <t>Támogatások (=7)</t>
  </si>
  <si>
    <t>Önkormányzatok sajátos működési bevételei (4+5+6)</t>
  </si>
  <si>
    <t>Intézményi működési bevételek (1+2+3)</t>
  </si>
  <si>
    <t>Pénzforgalom nélküli bevételek (=20)</t>
  </si>
  <si>
    <t>Hitelek (18+19)</t>
  </si>
  <si>
    <t>Tám.kölcsönök visszatér., igénybevétele, ép.kibocsátás bevétele (16+17)</t>
  </si>
  <si>
    <t>Véglegesen átvett pénzeszközök (14+15)</t>
  </si>
  <si>
    <t>Támogatás értékű bevételek (11+12+13)</t>
  </si>
  <si>
    <t>Felhalmozási és tőke jellegű bevételek (8+9+10)</t>
  </si>
  <si>
    <t xml:space="preserve">            Egyes szociális és gyermekjóléti feladatok tám.</t>
  </si>
  <si>
    <t>Különbség</t>
  </si>
  <si>
    <t>2013. évi költségvetés módosítás</t>
  </si>
  <si>
    <t>2013. évi előirányzat módosítás</t>
  </si>
  <si>
    <t>1..melléklet a 3/2014. (V.6.) önkormányzati rendelethez</t>
  </si>
  <si>
    <t>2. melléklet a 3/2014. (V.6.)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</si>
</sst>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__"/>
    <numFmt numFmtId="166" formatCode="_-* #,##0.0\ _F_t_-;\-* #,##0.0\ _F_t_-;_-* &quot;-&quot;??\ _F_t_-;_-@_-"/>
    <numFmt numFmtId="167" formatCode="_-* #,##0.000\ _F_t_-;\-* #,##0.000\ _F_t_-;_-* &quot;-&quot;??\ _F_t_-;_-@_-"/>
  </numFmts>
  <fonts count="43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164" fontId="7" fillId="0" borderId="10" xfId="40" applyNumberFormat="1" applyFont="1" applyBorder="1" applyAlignment="1">
      <alignment/>
    </xf>
    <xf numFmtId="164" fontId="7" fillId="0" borderId="11" xfId="40" applyNumberFormat="1" applyFont="1" applyBorder="1" applyAlignment="1">
      <alignment/>
    </xf>
    <xf numFmtId="164" fontId="8" fillId="0" borderId="11" xfId="40" applyNumberFormat="1" applyFont="1" applyFill="1" applyBorder="1" applyAlignment="1">
      <alignment/>
    </xf>
    <xf numFmtId="164" fontId="8" fillId="0" borderId="12" xfId="40" applyNumberFormat="1" applyFont="1" applyBorder="1" applyAlignment="1">
      <alignment/>
    </xf>
    <xf numFmtId="164" fontId="8" fillId="0" borderId="13" xfId="40" applyNumberFormat="1" applyFont="1" applyBorder="1" applyAlignment="1">
      <alignment/>
    </xf>
    <xf numFmtId="164" fontId="8" fillId="0" borderId="10" xfId="40" applyNumberFormat="1" applyFont="1" applyBorder="1" applyAlignment="1">
      <alignment/>
    </xf>
    <xf numFmtId="164" fontId="7" fillId="32" borderId="10" xfId="40" applyNumberFormat="1" applyFont="1" applyFill="1" applyBorder="1" applyAlignment="1">
      <alignment/>
    </xf>
    <xf numFmtId="164" fontId="7" fillId="32" borderId="11" xfId="40" applyNumberFormat="1" applyFont="1" applyFill="1" applyBorder="1" applyAlignment="1">
      <alignment/>
    </xf>
    <xf numFmtId="164" fontId="7" fillId="32" borderId="12" xfId="40" applyNumberFormat="1" applyFont="1" applyFill="1" applyBorder="1" applyAlignment="1">
      <alignment/>
    </xf>
    <xf numFmtId="164" fontId="7" fillId="32" borderId="13" xfId="40" applyNumberFormat="1" applyFont="1" applyFill="1" applyBorder="1" applyAlignment="1">
      <alignment/>
    </xf>
    <xf numFmtId="164" fontId="7" fillId="32" borderId="14" xfId="40" applyNumberFormat="1" applyFont="1" applyFill="1" applyBorder="1" applyAlignment="1">
      <alignment vertical="center"/>
    </xf>
    <xf numFmtId="164" fontId="7" fillId="32" borderId="15" xfId="4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32" borderId="16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8" xfId="0" applyFont="1" applyBorder="1" applyAlignment="1">
      <alignment/>
    </xf>
    <xf numFmtId="164" fontId="8" fillId="0" borderId="11" xfId="4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32" borderId="13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7" fillId="32" borderId="11" xfId="0" applyFont="1" applyFill="1" applyBorder="1" applyAlignment="1">
      <alignment horizontal="center"/>
    </xf>
    <xf numFmtId="0" fontId="7" fillId="32" borderId="18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Border="1" applyAlignment="1">
      <alignment horizontal="right"/>
    </xf>
    <xf numFmtId="0" fontId="8" fillId="33" borderId="18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7" fillId="32" borderId="18" xfId="0" applyFont="1" applyFill="1" applyBorder="1" applyAlignment="1">
      <alignment wrapText="1"/>
    </xf>
    <xf numFmtId="0" fontId="8" fillId="0" borderId="18" xfId="0" applyFont="1" applyFill="1" applyBorder="1" applyAlignment="1">
      <alignment/>
    </xf>
    <xf numFmtId="0" fontId="8" fillId="33" borderId="11" xfId="0" applyFont="1" applyFill="1" applyBorder="1" applyAlignment="1">
      <alignment horizontal="right"/>
    </xf>
    <xf numFmtId="0" fontId="8" fillId="33" borderId="18" xfId="0" applyFont="1" applyFill="1" applyBorder="1" applyAlignment="1">
      <alignment wrapText="1"/>
    </xf>
    <xf numFmtId="0" fontId="7" fillId="32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164" fontId="7" fillId="32" borderId="16" xfId="40" applyNumberFormat="1" applyFont="1" applyFill="1" applyBorder="1" applyAlignment="1">
      <alignment horizontal="center"/>
    </xf>
    <xf numFmtId="164" fontId="8" fillId="0" borderId="13" xfId="40" applyNumberFormat="1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/>
    </xf>
    <xf numFmtId="164" fontId="8" fillId="0" borderId="19" xfId="40" applyNumberFormat="1" applyFont="1" applyBorder="1" applyAlignment="1">
      <alignment/>
    </xf>
    <xf numFmtId="0" fontId="7" fillId="32" borderId="21" xfId="0" applyFont="1" applyFill="1" applyBorder="1" applyAlignment="1">
      <alignment horizontal="center"/>
    </xf>
    <xf numFmtId="164" fontId="7" fillId="32" borderId="21" xfId="40" applyNumberFormat="1" applyFont="1" applyFill="1" applyBorder="1" applyAlignment="1">
      <alignment/>
    </xf>
    <xf numFmtId="164" fontId="8" fillId="32" borderId="11" xfId="40" applyNumberFormat="1" applyFont="1" applyFill="1" applyBorder="1" applyAlignment="1">
      <alignment/>
    </xf>
    <xf numFmtId="164" fontId="8" fillId="32" borderId="22" xfId="40" applyNumberFormat="1" applyFont="1" applyFill="1" applyBorder="1" applyAlignment="1">
      <alignment/>
    </xf>
    <xf numFmtId="164" fontId="7" fillId="32" borderId="15" xfId="40" applyNumberFormat="1" applyFont="1" applyFill="1" applyBorder="1" applyAlignment="1">
      <alignment/>
    </xf>
    <xf numFmtId="164" fontId="7" fillId="32" borderId="23" xfId="0" applyNumberFormat="1" applyFont="1" applyFill="1" applyBorder="1" applyAlignment="1">
      <alignment horizontal="center"/>
    </xf>
    <xf numFmtId="164" fontId="8" fillId="33" borderId="10" xfId="40" applyNumberFormat="1" applyFont="1" applyFill="1" applyBorder="1" applyAlignment="1">
      <alignment/>
    </xf>
    <xf numFmtId="164" fontId="8" fillId="33" borderId="10" xfId="40" applyNumberFormat="1" applyFont="1" applyFill="1" applyBorder="1" applyAlignment="1">
      <alignment/>
    </xf>
    <xf numFmtId="164" fontId="7" fillId="32" borderId="24" xfId="0" applyNumberFormat="1" applyFont="1" applyFill="1" applyBorder="1" applyAlignment="1">
      <alignment horizontal="center"/>
    </xf>
    <xf numFmtId="164" fontId="7" fillId="0" borderId="25" xfId="40" applyNumberFormat="1" applyFont="1" applyBorder="1" applyAlignment="1">
      <alignment/>
    </xf>
    <xf numFmtId="164" fontId="8" fillId="0" borderId="26" xfId="40" applyNumberFormat="1" applyFont="1" applyBorder="1" applyAlignment="1">
      <alignment/>
    </xf>
    <xf numFmtId="164" fontId="8" fillId="0" borderId="25" xfId="40" applyNumberFormat="1" applyFont="1" applyBorder="1" applyAlignment="1">
      <alignment/>
    </xf>
    <xf numFmtId="164" fontId="7" fillId="32" borderId="26" xfId="40" applyNumberFormat="1" applyFont="1" applyFill="1" applyBorder="1" applyAlignment="1">
      <alignment/>
    </xf>
    <xf numFmtId="164" fontId="7" fillId="32" borderId="25" xfId="40" applyNumberFormat="1" applyFont="1" applyFill="1" applyBorder="1" applyAlignment="1">
      <alignment/>
    </xf>
    <xf numFmtId="164" fontId="8" fillId="33" borderId="25" xfId="40" applyNumberFormat="1" applyFont="1" applyFill="1" applyBorder="1" applyAlignment="1">
      <alignment/>
    </xf>
    <xf numFmtId="164" fontId="8" fillId="33" borderId="25" xfId="40" applyNumberFormat="1" applyFont="1" applyFill="1" applyBorder="1" applyAlignment="1">
      <alignment/>
    </xf>
    <xf numFmtId="164" fontId="7" fillId="32" borderId="27" xfId="40" applyNumberFormat="1" applyFont="1" applyFill="1" applyBorder="1" applyAlignment="1">
      <alignment vertical="center"/>
    </xf>
    <xf numFmtId="164" fontId="7" fillId="32" borderId="28" xfId="40" applyNumberFormat="1" applyFont="1" applyFill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32" borderId="14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28125" style="0" customWidth="1"/>
    <col min="2" max="2" width="47.57421875" style="0" customWidth="1"/>
    <col min="3" max="4" width="10.28125" style="0" customWidth="1"/>
    <col min="5" max="5" width="11.00390625" style="0" customWidth="1"/>
  </cols>
  <sheetData>
    <row r="1" spans="1:5" ht="15.75">
      <c r="A1" s="75" t="s">
        <v>109</v>
      </c>
      <c r="B1" s="75"/>
      <c r="C1" s="75"/>
      <c r="D1" s="75"/>
      <c r="E1" s="75"/>
    </row>
    <row r="2" spans="1:5" ht="15.75">
      <c r="A2" s="9"/>
      <c r="B2" s="9"/>
      <c r="C2" s="9"/>
      <c r="D2" s="9"/>
      <c r="E2" s="9"/>
    </row>
    <row r="3" spans="1:5" ht="15.75">
      <c r="A3" s="75" t="s">
        <v>97</v>
      </c>
      <c r="B3" s="75"/>
      <c r="C3" s="75"/>
      <c r="D3" s="75"/>
      <c r="E3" s="75"/>
    </row>
    <row r="4" spans="1:7" ht="15" customHeight="1">
      <c r="A4" s="4"/>
      <c r="B4" s="88" t="s">
        <v>111</v>
      </c>
      <c r="C4" s="88"/>
      <c r="D4" s="88"/>
      <c r="E4" s="88"/>
      <c r="F4" s="88"/>
      <c r="G4" s="88"/>
    </row>
    <row r="5" spans="2:5" ht="16.5" thickBot="1">
      <c r="B5" s="1"/>
      <c r="C5" s="8"/>
      <c r="D5" s="8"/>
      <c r="E5" s="7" t="s">
        <v>57</v>
      </c>
    </row>
    <row r="6" spans="1:5" s="22" customFormat="1" ht="15" customHeight="1">
      <c r="A6" s="73" t="s">
        <v>0</v>
      </c>
      <c r="B6" s="78" t="s">
        <v>58</v>
      </c>
      <c r="C6" s="80" t="s">
        <v>79</v>
      </c>
      <c r="D6" s="73" t="s">
        <v>108</v>
      </c>
      <c r="E6" s="80" t="s">
        <v>89</v>
      </c>
    </row>
    <row r="7" spans="1:5" s="22" customFormat="1" ht="38.25" customHeight="1" thickBot="1">
      <c r="A7" s="74"/>
      <c r="B7" s="79"/>
      <c r="C7" s="81"/>
      <c r="D7" s="74"/>
      <c r="E7" s="81"/>
    </row>
    <row r="8" spans="1:5" s="22" customFormat="1" ht="17.25" customHeight="1">
      <c r="A8" s="23" t="s">
        <v>1</v>
      </c>
      <c r="B8" s="24" t="s">
        <v>39</v>
      </c>
      <c r="C8" s="49">
        <f>SUM(C9,C13)</f>
        <v>4097</v>
      </c>
      <c r="D8" s="17">
        <f>E8-C8</f>
        <v>3939</v>
      </c>
      <c r="E8" s="49">
        <f>SUM(E9,E13)</f>
        <v>8036</v>
      </c>
    </row>
    <row r="9" spans="1:5" s="22" customFormat="1" ht="17.25" customHeight="1">
      <c r="A9" s="26" t="s">
        <v>3</v>
      </c>
      <c r="B9" s="27" t="s">
        <v>100</v>
      </c>
      <c r="C9" s="11">
        <f>SUM(C10:C12)</f>
        <v>365</v>
      </c>
      <c r="D9" s="31">
        <f>E9-C9</f>
        <v>164</v>
      </c>
      <c r="E9" s="11">
        <f>SUM(E10:E12)</f>
        <v>529</v>
      </c>
    </row>
    <row r="10" spans="1:5" s="22" customFormat="1" ht="12">
      <c r="A10" s="29">
        <v>1</v>
      </c>
      <c r="B10" s="30" t="s">
        <v>76</v>
      </c>
      <c r="C10" s="31">
        <v>300</v>
      </c>
      <c r="D10" s="31">
        <f>E10-C10</f>
        <v>195</v>
      </c>
      <c r="E10" s="31">
        <v>495</v>
      </c>
    </row>
    <row r="11" spans="1:5" s="22" customFormat="1" ht="12">
      <c r="A11" s="28">
        <v>2</v>
      </c>
      <c r="B11" s="39" t="s">
        <v>59</v>
      </c>
      <c r="C11" s="14"/>
      <c r="D11" s="31">
        <f aca="true" t="shared" si="0" ref="D11:D52">E11-C11</f>
        <v>16</v>
      </c>
      <c r="E11" s="14">
        <v>16</v>
      </c>
    </row>
    <row r="12" spans="1:5" s="22" customFormat="1" ht="12">
      <c r="A12" s="29">
        <v>3</v>
      </c>
      <c r="B12" s="30" t="s">
        <v>40</v>
      </c>
      <c r="C12" s="12">
        <v>65</v>
      </c>
      <c r="D12" s="31">
        <f t="shared" si="0"/>
        <v>-47</v>
      </c>
      <c r="E12" s="12">
        <v>18</v>
      </c>
    </row>
    <row r="13" spans="1:5" s="22" customFormat="1" ht="12">
      <c r="A13" s="26" t="s">
        <v>8</v>
      </c>
      <c r="B13" s="27" t="s">
        <v>99</v>
      </c>
      <c r="C13" s="11">
        <f>SUM(C14,C17,C20)</f>
        <v>3732</v>
      </c>
      <c r="D13" s="11">
        <f t="shared" si="0"/>
        <v>3775</v>
      </c>
      <c r="E13" s="11">
        <f>SUM(E14,E17,E20)</f>
        <v>7507</v>
      </c>
    </row>
    <row r="14" spans="1:5" s="22" customFormat="1" ht="12">
      <c r="A14" s="28">
        <v>4</v>
      </c>
      <c r="B14" s="25" t="s">
        <v>41</v>
      </c>
      <c r="C14" s="14">
        <f>SUM(C15:C16)</f>
        <v>3200</v>
      </c>
      <c r="D14" s="31">
        <f t="shared" si="0"/>
        <v>3833</v>
      </c>
      <c r="E14" s="14">
        <f>SUM(E15:E16)</f>
        <v>7033</v>
      </c>
    </row>
    <row r="15" spans="1:5" s="22" customFormat="1" ht="12">
      <c r="A15" s="29"/>
      <c r="B15" s="30" t="s">
        <v>42</v>
      </c>
      <c r="C15" s="31">
        <v>500</v>
      </c>
      <c r="D15" s="31">
        <f t="shared" si="0"/>
        <v>433</v>
      </c>
      <c r="E15" s="31">
        <v>933</v>
      </c>
    </row>
    <row r="16" spans="1:5" s="22" customFormat="1" ht="12">
      <c r="A16" s="28"/>
      <c r="B16" s="25" t="s">
        <v>60</v>
      </c>
      <c r="C16" s="50">
        <v>2700</v>
      </c>
      <c r="D16" s="31">
        <f t="shared" si="0"/>
        <v>3400</v>
      </c>
      <c r="E16" s="50">
        <v>6100</v>
      </c>
    </row>
    <row r="17" spans="1:5" s="22" customFormat="1" ht="12">
      <c r="A17" s="29">
        <v>5</v>
      </c>
      <c r="B17" s="30" t="s">
        <v>43</v>
      </c>
      <c r="C17" s="11">
        <f>SUM(C18:C19)</f>
        <v>400</v>
      </c>
      <c r="D17" s="11">
        <f t="shared" si="0"/>
        <v>62</v>
      </c>
      <c r="E17" s="11">
        <f>SUM(E18:E19)</f>
        <v>462</v>
      </c>
    </row>
    <row r="18" spans="1:5" s="22" customFormat="1" ht="12">
      <c r="A18" s="51"/>
      <c r="B18" s="25" t="s">
        <v>44</v>
      </c>
      <c r="C18" s="14">
        <v>50</v>
      </c>
      <c r="D18" s="31">
        <f t="shared" si="0"/>
        <v>33</v>
      </c>
      <c r="E18" s="14">
        <v>83</v>
      </c>
    </row>
    <row r="19" spans="1:5" s="22" customFormat="1" ht="12">
      <c r="A19" s="52"/>
      <c r="B19" s="30" t="s">
        <v>45</v>
      </c>
      <c r="C19" s="31">
        <v>350</v>
      </c>
      <c r="D19" s="31">
        <f t="shared" si="0"/>
        <v>29</v>
      </c>
      <c r="E19" s="31">
        <v>379</v>
      </c>
    </row>
    <row r="20" spans="1:5" s="22" customFormat="1" ht="12">
      <c r="A20" s="29">
        <v>6</v>
      </c>
      <c r="B20" s="30" t="s">
        <v>46</v>
      </c>
      <c r="C20" s="31">
        <v>132</v>
      </c>
      <c r="D20" s="31">
        <f t="shared" si="0"/>
        <v>-120</v>
      </c>
      <c r="E20" s="31">
        <v>12</v>
      </c>
    </row>
    <row r="21" spans="1:5" s="22" customFormat="1" ht="12">
      <c r="A21" s="34" t="s">
        <v>13</v>
      </c>
      <c r="B21" s="35" t="s">
        <v>98</v>
      </c>
      <c r="C21" s="17">
        <f>C22</f>
        <v>12420</v>
      </c>
      <c r="D21" s="17">
        <f t="shared" si="0"/>
        <v>-19</v>
      </c>
      <c r="E21" s="17">
        <f>E22</f>
        <v>12401</v>
      </c>
    </row>
    <row r="22" spans="1:5" s="22" customFormat="1" ht="12">
      <c r="A22" s="29">
        <v>7</v>
      </c>
      <c r="B22" s="30" t="s">
        <v>47</v>
      </c>
      <c r="C22" s="31">
        <f>SUM(C23:C31)</f>
        <v>12420</v>
      </c>
      <c r="D22" s="31">
        <f t="shared" si="0"/>
        <v>-19</v>
      </c>
      <c r="E22" s="31">
        <f>SUM(E23:E31)</f>
        <v>12401</v>
      </c>
    </row>
    <row r="23" spans="1:5" s="22" customFormat="1" ht="12">
      <c r="A23" s="51"/>
      <c r="B23" s="25" t="s">
        <v>90</v>
      </c>
      <c r="C23" s="14">
        <v>7240</v>
      </c>
      <c r="D23" s="31">
        <f t="shared" si="0"/>
        <v>481</v>
      </c>
      <c r="E23" s="14">
        <v>7721</v>
      </c>
    </row>
    <row r="24" spans="1:5" s="22" customFormat="1" ht="12">
      <c r="A24" s="52"/>
      <c r="B24" s="30" t="s">
        <v>107</v>
      </c>
      <c r="C24" s="31">
        <v>1997</v>
      </c>
      <c r="D24" s="31">
        <f t="shared" si="0"/>
        <v>0</v>
      </c>
      <c r="E24" s="31">
        <v>1997</v>
      </c>
    </row>
    <row r="25" spans="1:5" s="22" customFormat="1" ht="12">
      <c r="A25" s="51"/>
      <c r="B25" s="39" t="s">
        <v>91</v>
      </c>
      <c r="C25" s="14">
        <v>1750</v>
      </c>
      <c r="D25" s="31">
        <f t="shared" si="0"/>
        <v>-576</v>
      </c>
      <c r="E25" s="14">
        <v>1174</v>
      </c>
    </row>
    <row r="26" spans="1:5" s="22" customFormat="1" ht="12">
      <c r="A26" s="52"/>
      <c r="B26" s="44" t="s">
        <v>87</v>
      </c>
      <c r="C26" s="31">
        <v>433</v>
      </c>
      <c r="D26" s="31">
        <f t="shared" si="0"/>
        <v>0</v>
      </c>
      <c r="E26" s="31">
        <v>433</v>
      </c>
    </row>
    <row r="27" spans="1:5" s="22" customFormat="1" ht="12">
      <c r="A27" s="52"/>
      <c r="B27" s="44" t="s">
        <v>92</v>
      </c>
      <c r="C27" s="31">
        <v>197</v>
      </c>
      <c r="D27" s="31">
        <f t="shared" si="0"/>
        <v>0</v>
      </c>
      <c r="E27" s="31">
        <v>197</v>
      </c>
    </row>
    <row r="28" spans="1:5" s="22" customFormat="1" ht="12">
      <c r="A28" s="52"/>
      <c r="B28" s="44" t="s">
        <v>48</v>
      </c>
      <c r="C28" s="31">
        <v>8</v>
      </c>
      <c r="D28" s="31">
        <f t="shared" si="0"/>
        <v>15</v>
      </c>
      <c r="E28" s="31">
        <v>23</v>
      </c>
    </row>
    <row r="29" spans="1:5" s="22" customFormat="1" ht="12">
      <c r="A29" s="52"/>
      <c r="B29" s="44" t="s">
        <v>78</v>
      </c>
      <c r="C29" s="31">
        <v>795</v>
      </c>
      <c r="D29" s="31">
        <f t="shared" si="0"/>
        <v>-795</v>
      </c>
      <c r="E29" s="31"/>
    </row>
    <row r="30" spans="1:5" s="22" customFormat="1" ht="12">
      <c r="A30" s="52"/>
      <c r="B30" s="44" t="s">
        <v>93</v>
      </c>
      <c r="C30" s="31"/>
      <c r="D30" s="31">
        <f t="shared" si="0"/>
        <v>639</v>
      </c>
      <c r="E30" s="31">
        <v>639</v>
      </c>
    </row>
    <row r="31" spans="1:5" s="22" customFormat="1" ht="12">
      <c r="A31" s="52"/>
      <c r="B31" s="44" t="s">
        <v>94</v>
      </c>
      <c r="C31" s="31"/>
      <c r="D31" s="31">
        <f t="shared" si="0"/>
        <v>217</v>
      </c>
      <c r="E31" s="31">
        <v>217</v>
      </c>
    </row>
    <row r="32" spans="1:5" s="22" customFormat="1" ht="12">
      <c r="A32" s="36" t="s">
        <v>18</v>
      </c>
      <c r="B32" s="37" t="s">
        <v>106</v>
      </c>
      <c r="C32" s="17">
        <f>SUM(C33:C35)</f>
        <v>0</v>
      </c>
      <c r="D32" s="17">
        <f t="shared" si="0"/>
        <v>0</v>
      </c>
      <c r="E32" s="17">
        <f>SUM(E33:E35)</f>
        <v>0</v>
      </c>
    </row>
    <row r="33" spans="1:5" s="22" customFormat="1" ht="12">
      <c r="A33" s="28">
        <v>8</v>
      </c>
      <c r="B33" s="25" t="s">
        <v>72</v>
      </c>
      <c r="C33" s="14"/>
      <c r="D33" s="31">
        <f t="shared" si="0"/>
        <v>0</v>
      </c>
      <c r="E33" s="14"/>
    </row>
    <row r="34" spans="1:5" s="22" customFormat="1" ht="12">
      <c r="A34" s="29">
        <v>9</v>
      </c>
      <c r="B34" s="30" t="s">
        <v>49</v>
      </c>
      <c r="C34" s="31"/>
      <c r="D34" s="31">
        <f t="shared" si="0"/>
        <v>0</v>
      </c>
      <c r="E34" s="31"/>
    </row>
    <row r="35" spans="1:5" s="22" customFormat="1" ht="12">
      <c r="A35" s="28">
        <v>10</v>
      </c>
      <c r="B35" s="25" t="s">
        <v>95</v>
      </c>
      <c r="C35" s="14"/>
      <c r="D35" s="31">
        <f t="shared" si="0"/>
        <v>0</v>
      </c>
      <c r="E35" s="14"/>
    </row>
    <row r="36" spans="1:5" s="22" customFormat="1" ht="12">
      <c r="A36" s="36" t="s">
        <v>23</v>
      </c>
      <c r="B36" s="37" t="s">
        <v>105</v>
      </c>
      <c r="C36" s="17">
        <f>SUM(C37,C38)</f>
        <v>13338</v>
      </c>
      <c r="D36" s="17">
        <f t="shared" si="0"/>
        <v>-7490</v>
      </c>
      <c r="E36" s="17">
        <f>SUM(E37,E38)</f>
        <v>5848</v>
      </c>
    </row>
    <row r="37" spans="1:5" s="22" customFormat="1" ht="12">
      <c r="A37" s="28">
        <v>11</v>
      </c>
      <c r="B37" s="25" t="s">
        <v>50</v>
      </c>
      <c r="C37" s="14">
        <v>3338</v>
      </c>
      <c r="D37" s="31">
        <f t="shared" si="0"/>
        <v>2448</v>
      </c>
      <c r="E37" s="14">
        <v>5786</v>
      </c>
    </row>
    <row r="38" spans="1:5" s="22" customFormat="1" ht="12">
      <c r="A38" s="29">
        <v>12</v>
      </c>
      <c r="B38" s="30" t="s">
        <v>61</v>
      </c>
      <c r="C38" s="31">
        <v>10000</v>
      </c>
      <c r="D38" s="31">
        <f t="shared" si="0"/>
        <v>-9938</v>
      </c>
      <c r="E38" s="31">
        <v>62</v>
      </c>
    </row>
    <row r="39" spans="1:5" s="22" customFormat="1" ht="12">
      <c r="A39" s="29">
        <v>13</v>
      </c>
      <c r="B39" s="30" t="s">
        <v>62</v>
      </c>
      <c r="C39" s="31"/>
      <c r="D39" s="31">
        <f t="shared" si="0"/>
        <v>0</v>
      </c>
      <c r="E39" s="31"/>
    </row>
    <row r="40" spans="1:5" s="22" customFormat="1" ht="12">
      <c r="A40" s="36" t="s">
        <v>31</v>
      </c>
      <c r="B40" s="37" t="s">
        <v>104</v>
      </c>
      <c r="C40" s="17">
        <f>SUM(C41:C42)</f>
        <v>0</v>
      </c>
      <c r="D40" s="57">
        <f t="shared" si="0"/>
        <v>0</v>
      </c>
      <c r="E40" s="17">
        <f>SUM(E41:E42)</f>
        <v>0</v>
      </c>
    </row>
    <row r="41" spans="1:5" s="22" customFormat="1" ht="12">
      <c r="A41" s="29">
        <v>14</v>
      </c>
      <c r="B41" s="30" t="s">
        <v>51</v>
      </c>
      <c r="C41" s="31"/>
      <c r="D41" s="31">
        <f t="shared" si="0"/>
        <v>0</v>
      </c>
      <c r="E41" s="31"/>
    </row>
    <row r="42" spans="1:5" s="22" customFormat="1" ht="12">
      <c r="A42" s="28">
        <v>15</v>
      </c>
      <c r="B42" s="25" t="s">
        <v>63</v>
      </c>
      <c r="C42" s="14"/>
      <c r="D42" s="31">
        <f t="shared" si="0"/>
        <v>0</v>
      </c>
      <c r="E42" s="14"/>
    </row>
    <row r="43" spans="1:5" s="22" customFormat="1" ht="30" customHeight="1">
      <c r="A43" s="36" t="s">
        <v>34</v>
      </c>
      <c r="B43" s="43" t="s">
        <v>103</v>
      </c>
      <c r="C43" s="17">
        <f>SUM(C44:C45)</f>
        <v>0</v>
      </c>
      <c r="D43" s="17">
        <f t="shared" si="0"/>
        <v>0</v>
      </c>
      <c r="E43" s="17">
        <f>SUM(E44:E45)</f>
        <v>0</v>
      </c>
    </row>
    <row r="44" spans="1:5" s="22" customFormat="1" ht="12">
      <c r="A44" s="29">
        <v>16</v>
      </c>
      <c r="B44" s="30" t="s">
        <v>75</v>
      </c>
      <c r="C44" s="12"/>
      <c r="D44" s="31">
        <f t="shared" si="0"/>
        <v>0</v>
      </c>
      <c r="E44" s="12"/>
    </row>
    <row r="45" spans="1:5" s="22" customFormat="1" ht="15.75" customHeight="1">
      <c r="A45" s="29">
        <v>17</v>
      </c>
      <c r="B45" s="30" t="s">
        <v>52</v>
      </c>
      <c r="C45" s="12"/>
      <c r="D45" s="31">
        <f t="shared" si="0"/>
        <v>0</v>
      </c>
      <c r="E45" s="12"/>
    </row>
    <row r="46" spans="1:5" s="22" customFormat="1" ht="12">
      <c r="A46" s="36" t="s">
        <v>36</v>
      </c>
      <c r="B46" s="37" t="s">
        <v>102</v>
      </c>
      <c r="C46" s="17">
        <f>SUM(C47:C48)</f>
        <v>0</v>
      </c>
      <c r="D46" s="17">
        <f t="shared" si="0"/>
        <v>0</v>
      </c>
      <c r="E46" s="17">
        <f>SUM(E47:E48)</f>
        <v>0</v>
      </c>
    </row>
    <row r="47" spans="1:5" s="22" customFormat="1" ht="12">
      <c r="A47" s="29">
        <v>18</v>
      </c>
      <c r="B47" s="30" t="s">
        <v>64</v>
      </c>
      <c r="C47" s="31"/>
      <c r="D47" s="31">
        <f t="shared" si="0"/>
        <v>0</v>
      </c>
      <c r="E47" s="31"/>
    </row>
    <row r="48" spans="1:5" s="22" customFormat="1" ht="12">
      <c r="A48" s="40">
        <v>19</v>
      </c>
      <c r="B48" s="53" t="s">
        <v>65</v>
      </c>
      <c r="C48" s="54"/>
      <c r="D48" s="31">
        <f t="shared" si="0"/>
        <v>0</v>
      </c>
      <c r="E48" s="54"/>
    </row>
    <row r="49" spans="1:5" s="22" customFormat="1" ht="12">
      <c r="A49" s="34" t="s">
        <v>37</v>
      </c>
      <c r="B49" s="35" t="s">
        <v>101</v>
      </c>
      <c r="C49" s="19">
        <f>C50</f>
        <v>0</v>
      </c>
      <c r="D49" s="17">
        <f t="shared" si="0"/>
        <v>3570</v>
      </c>
      <c r="E49" s="19">
        <f>E50</f>
        <v>3570</v>
      </c>
    </row>
    <row r="50" spans="1:5" s="22" customFormat="1" ht="12">
      <c r="A50" s="29">
        <v>20</v>
      </c>
      <c r="B50" s="30" t="s">
        <v>53</v>
      </c>
      <c r="C50" s="31"/>
      <c r="D50" s="31">
        <f t="shared" si="0"/>
        <v>3570</v>
      </c>
      <c r="E50" s="31">
        <v>3570</v>
      </c>
    </row>
    <row r="51" spans="1:5" s="22" customFormat="1" ht="12.75" thickBot="1">
      <c r="A51" s="55" t="s">
        <v>54</v>
      </c>
      <c r="B51" s="35" t="s">
        <v>55</v>
      </c>
      <c r="C51" s="56"/>
      <c r="D51" s="58">
        <f t="shared" si="0"/>
        <v>0</v>
      </c>
      <c r="E51" s="56"/>
    </row>
    <row r="52" spans="1:5" s="22" customFormat="1" ht="12.75" thickBot="1">
      <c r="A52" s="76" t="s">
        <v>56</v>
      </c>
      <c r="B52" s="77"/>
      <c r="C52" s="21">
        <f>SUM(C8,C21,C32,C36,C40,C43,C46,C49,C51)</f>
        <v>29855</v>
      </c>
      <c r="D52" s="59">
        <f t="shared" si="0"/>
        <v>0</v>
      </c>
      <c r="E52" s="21">
        <f>SUM(E8,E21,E32,E36,E40,E43,E46,E49,E51)</f>
        <v>29855</v>
      </c>
    </row>
    <row r="53" ht="12.75">
      <c r="A53" s="6"/>
    </row>
    <row r="54" ht="36" customHeight="1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spans="1:4" ht="12.75">
      <c r="A62" s="6"/>
      <c r="B62" s="5"/>
      <c r="C62" s="5"/>
      <c r="D62" s="5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</sheetData>
  <sheetProtection/>
  <mergeCells count="9">
    <mergeCell ref="D6:D7"/>
    <mergeCell ref="A1:E1"/>
    <mergeCell ref="A3:E3"/>
    <mergeCell ref="A52:B52"/>
    <mergeCell ref="A6:A7"/>
    <mergeCell ref="B6:B7"/>
    <mergeCell ref="C6:C7"/>
    <mergeCell ref="E6:E7"/>
    <mergeCell ref="B4:G4"/>
  </mergeCells>
  <printOptions/>
  <pageMargins left="0.66" right="0.16" top="0.89" bottom="0.24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34">
      <selection activeCell="F11" sqref="F11"/>
    </sheetView>
  </sheetViews>
  <sheetFormatPr defaultColWidth="9.140625" defaultRowHeight="12.75"/>
  <cols>
    <col min="1" max="1" width="6.140625" style="0" customWidth="1"/>
    <col min="2" max="2" width="43.57421875" style="0" customWidth="1"/>
    <col min="3" max="4" width="10.8515625" style="0" customWidth="1"/>
    <col min="5" max="5" width="11.8515625" style="0" customWidth="1"/>
  </cols>
  <sheetData>
    <row r="1" spans="1:5" ht="15.75">
      <c r="A1" s="75" t="s">
        <v>110</v>
      </c>
      <c r="B1" s="75"/>
      <c r="C1" s="75"/>
      <c r="D1" s="75"/>
      <c r="E1" s="75"/>
    </row>
    <row r="2" spans="1:5" ht="12.75" customHeight="1">
      <c r="A2" s="1"/>
      <c r="B2" s="1"/>
      <c r="C2" s="1"/>
      <c r="D2" s="1"/>
      <c r="E2" s="1"/>
    </row>
    <row r="4" spans="1:5" ht="15.75">
      <c r="A4" s="75" t="s">
        <v>97</v>
      </c>
      <c r="B4" s="75"/>
      <c r="C4" s="75"/>
      <c r="D4" s="75"/>
      <c r="E4" s="75"/>
    </row>
    <row r="5" ht="15">
      <c r="A5" s="3"/>
    </row>
    <row r="6" spans="1:5" ht="15">
      <c r="A6" s="3"/>
      <c r="E6" s="2"/>
    </row>
    <row r="7" spans="1:5" ht="18">
      <c r="A7" s="4"/>
      <c r="B7" s="6"/>
      <c r="C7" s="87" t="s">
        <v>112</v>
      </c>
      <c r="D7" s="87"/>
      <c r="E7" s="87"/>
    </row>
    <row r="8" ht="15" customHeight="1" thickBot="1">
      <c r="E8" s="7" t="s">
        <v>57</v>
      </c>
    </row>
    <row r="9" spans="1:5" s="22" customFormat="1" ht="23.25" customHeight="1">
      <c r="A9" s="78" t="s">
        <v>0</v>
      </c>
      <c r="B9" s="78" t="s">
        <v>66</v>
      </c>
      <c r="C9" s="78" t="s">
        <v>80</v>
      </c>
      <c r="D9" s="73" t="s">
        <v>108</v>
      </c>
      <c r="E9" s="73" t="s">
        <v>88</v>
      </c>
    </row>
    <row r="10" spans="1:5" s="22" customFormat="1" ht="39" customHeight="1">
      <c r="A10" s="83"/>
      <c r="B10" s="83"/>
      <c r="C10" s="83" t="s">
        <v>67</v>
      </c>
      <c r="D10" s="82"/>
      <c r="E10" s="85" t="s">
        <v>67</v>
      </c>
    </row>
    <row r="11" spans="1:5" s="22" customFormat="1" ht="17.25" customHeight="1" thickBot="1">
      <c r="A11" s="84"/>
      <c r="B11" s="84"/>
      <c r="C11" s="84"/>
      <c r="D11" s="82"/>
      <c r="E11" s="86"/>
    </row>
    <row r="12" spans="1:9" s="22" customFormat="1" ht="28.5" customHeight="1">
      <c r="A12" s="23" t="s">
        <v>1</v>
      </c>
      <c r="B12" s="24" t="s">
        <v>2</v>
      </c>
      <c r="C12" s="60">
        <f>SUM(C13,C17)</f>
        <v>4955</v>
      </c>
      <c r="D12" s="72">
        <f>E12-C12</f>
        <v>819</v>
      </c>
      <c r="E12" s="63">
        <f>SUM(E13,E17)</f>
        <v>5774</v>
      </c>
      <c r="I12" s="25"/>
    </row>
    <row r="13" spans="1:9" s="22" customFormat="1" ht="12">
      <c r="A13" s="26" t="s">
        <v>3</v>
      </c>
      <c r="B13" s="27" t="s">
        <v>4</v>
      </c>
      <c r="C13" s="10">
        <f>SUM(C14:C16)</f>
        <v>4178</v>
      </c>
      <c r="D13" s="31">
        <f>E13-C13</f>
        <v>716</v>
      </c>
      <c r="E13" s="64">
        <f>SUM(E14:E16)</f>
        <v>4894</v>
      </c>
      <c r="I13" s="25"/>
    </row>
    <row r="14" spans="1:9" s="22" customFormat="1" ht="12">
      <c r="A14" s="28">
        <v>1</v>
      </c>
      <c r="B14" s="25" t="s">
        <v>5</v>
      </c>
      <c r="C14" s="13">
        <v>3870</v>
      </c>
      <c r="D14" s="31">
        <f>E14-C14</f>
        <v>851</v>
      </c>
      <c r="E14" s="65">
        <v>4721</v>
      </c>
      <c r="I14" s="25"/>
    </row>
    <row r="15" spans="1:9" s="22" customFormat="1" ht="12">
      <c r="A15" s="29">
        <v>2</v>
      </c>
      <c r="B15" s="30" t="s">
        <v>6</v>
      </c>
      <c r="C15" s="15">
        <v>308</v>
      </c>
      <c r="D15" s="31">
        <f aca="true" t="shared" si="0" ref="D15:D53">E15-C15</f>
        <v>-135</v>
      </c>
      <c r="E15" s="66">
        <v>173</v>
      </c>
      <c r="I15" s="32"/>
    </row>
    <row r="16" spans="1:9" s="22" customFormat="1" ht="12">
      <c r="A16" s="28">
        <v>3</v>
      </c>
      <c r="B16" s="25" t="s">
        <v>7</v>
      </c>
      <c r="C16" s="13"/>
      <c r="D16" s="31">
        <f t="shared" si="0"/>
        <v>0</v>
      </c>
      <c r="E16" s="65"/>
      <c r="I16" s="32"/>
    </row>
    <row r="17" spans="1:9" s="22" customFormat="1" ht="12">
      <c r="A17" s="26" t="s">
        <v>8</v>
      </c>
      <c r="B17" s="27" t="s">
        <v>9</v>
      </c>
      <c r="C17" s="10">
        <f>SUM(C18:C21)</f>
        <v>777</v>
      </c>
      <c r="D17" s="31">
        <f t="shared" si="0"/>
        <v>103</v>
      </c>
      <c r="E17" s="64">
        <f>SUM(E18:E21)</f>
        <v>880</v>
      </c>
      <c r="I17" s="33"/>
    </row>
    <row r="18" spans="1:9" s="22" customFormat="1" ht="12">
      <c r="A18" s="28">
        <v>4</v>
      </c>
      <c r="B18" s="25" t="s">
        <v>81</v>
      </c>
      <c r="C18" s="13">
        <v>757</v>
      </c>
      <c r="D18" s="31">
        <f t="shared" si="0"/>
        <v>102</v>
      </c>
      <c r="E18" s="65">
        <v>859</v>
      </c>
      <c r="I18" s="25"/>
    </row>
    <row r="19" spans="1:9" s="22" customFormat="1" ht="12">
      <c r="A19" s="29">
        <v>5</v>
      </c>
      <c r="B19" s="30" t="s">
        <v>10</v>
      </c>
      <c r="C19" s="15"/>
      <c r="D19" s="31">
        <f t="shared" si="0"/>
        <v>0</v>
      </c>
      <c r="E19" s="66"/>
      <c r="I19" s="25"/>
    </row>
    <row r="20" spans="1:9" s="22" customFormat="1" ht="12">
      <c r="A20" s="28">
        <v>6</v>
      </c>
      <c r="B20" s="25" t="s">
        <v>11</v>
      </c>
      <c r="C20" s="13">
        <v>20</v>
      </c>
      <c r="D20" s="31">
        <f t="shared" si="0"/>
        <v>1</v>
      </c>
      <c r="E20" s="65">
        <v>21</v>
      </c>
      <c r="I20" s="25"/>
    </row>
    <row r="21" spans="1:9" s="22" customFormat="1" ht="12">
      <c r="A21" s="29">
        <v>7</v>
      </c>
      <c r="B21" s="30" t="s">
        <v>12</v>
      </c>
      <c r="C21" s="15"/>
      <c r="D21" s="31">
        <f t="shared" si="0"/>
        <v>0</v>
      </c>
      <c r="E21" s="66"/>
      <c r="I21" s="25"/>
    </row>
    <row r="22" spans="1:5" s="22" customFormat="1" ht="12">
      <c r="A22" s="34" t="s">
        <v>13</v>
      </c>
      <c r="B22" s="35" t="s">
        <v>14</v>
      </c>
      <c r="C22" s="18">
        <f>SUM(C23:C25)</f>
        <v>6360</v>
      </c>
      <c r="D22" s="17">
        <f t="shared" si="0"/>
        <v>3856</v>
      </c>
      <c r="E22" s="67">
        <f>SUM(E23:E25)</f>
        <v>10216</v>
      </c>
    </row>
    <row r="23" spans="1:5" s="22" customFormat="1" ht="12">
      <c r="A23" s="29">
        <v>8</v>
      </c>
      <c r="B23" s="30" t="s">
        <v>15</v>
      </c>
      <c r="C23" s="15">
        <v>35</v>
      </c>
      <c r="D23" s="31">
        <f t="shared" si="0"/>
        <v>44</v>
      </c>
      <c r="E23" s="66">
        <v>79</v>
      </c>
    </row>
    <row r="24" spans="1:5" s="22" customFormat="1" ht="12">
      <c r="A24" s="28">
        <v>9</v>
      </c>
      <c r="B24" s="25" t="s">
        <v>16</v>
      </c>
      <c r="C24" s="13">
        <v>5887</v>
      </c>
      <c r="D24" s="31">
        <f t="shared" si="0"/>
        <v>1192</v>
      </c>
      <c r="E24" s="65">
        <v>7079</v>
      </c>
    </row>
    <row r="25" spans="1:5" s="22" customFormat="1" ht="12">
      <c r="A25" s="29">
        <v>10</v>
      </c>
      <c r="B25" s="30" t="s">
        <v>17</v>
      </c>
      <c r="C25" s="15">
        <v>438</v>
      </c>
      <c r="D25" s="31">
        <f t="shared" si="0"/>
        <v>2620</v>
      </c>
      <c r="E25" s="66">
        <v>3058</v>
      </c>
    </row>
    <row r="26" spans="1:5" s="22" customFormat="1" ht="12">
      <c r="A26" s="36" t="s">
        <v>18</v>
      </c>
      <c r="B26" s="37" t="s">
        <v>19</v>
      </c>
      <c r="C26" s="16">
        <f>SUM(C27:C31)</f>
        <v>6320</v>
      </c>
      <c r="D26" s="17">
        <f t="shared" si="0"/>
        <v>0</v>
      </c>
      <c r="E26" s="68">
        <f>SUM(E27:E31)</f>
        <v>6320</v>
      </c>
    </row>
    <row r="27" spans="1:5" s="22" customFormat="1" ht="12">
      <c r="A27" s="29">
        <v>11</v>
      </c>
      <c r="B27" s="30" t="s">
        <v>20</v>
      </c>
      <c r="C27" s="15"/>
      <c r="D27" s="31">
        <f t="shared" si="0"/>
        <v>0</v>
      </c>
      <c r="E27" s="66"/>
    </row>
    <row r="28" spans="1:5" s="22" customFormat="1" ht="12">
      <c r="A28" s="38">
        <v>12</v>
      </c>
      <c r="B28" s="39" t="s">
        <v>68</v>
      </c>
      <c r="C28" s="13">
        <v>5720</v>
      </c>
      <c r="D28" s="31">
        <f t="shared" si="0"/>
        <v>114</v>
      </c>
      <c r="E28" s="65">
        <v>5834</v>
      </c>
    </row>
    <row r="29" spans="1:5" s="22" customFormat="1" ht="12">
      <c r="A29" s="29">
        <v>13</v>
      </c>
      <c r="B29" s="30" t="s">
        <v>21</v>
      </c>
      <c r="C29" s="15">
        <v>600</v>
      </c>
      <c r="D29" s="31">
        <f t="shared" si="0"/>
        <v>-114</v>
      </c>
      <c r="E29" s="66">
        <v>486</v>
      </c>
    </row>
    <row r="30" spans="1:5" s="22" customFormat="1" ht="12">
      <c r="A30" s="28">
        <v>14</v>
      </c>
      <c r="B30" s="39" t="s">
        <v>69</v>
      </c>
      <c r="C30" s="13"/>
      <c r="D30" s="31">
        <f t="shared" si="0"/>
        <v>0</v>
      </c>
      <c r="E30" s="65"/>
    </row>
    <row r="31" spans="1:5" s="22" customFormat="1" ht="12">
      <c r="A31" s="29">
        <v>15</v>
      </c>
      <c r="B31" s="30" t="s">
        <v>22</v>
      </c>
      <c r="C31" s="15"/>
      <c r="D31" s="31">
        <f t="shared" si="0"/>
        <v>0</v>
      </c>
      <c r="E31" s="66"/>
    </row>
    <row r="32" spans="1:5" s="22" customFormat="1" ht="12">
      <c r="A32" s="36" t="s">
        <v>23</v>
      </c>
      <c r="B32" s="37" t="s">
        <v>84</v>
      </c>
      <c r="C32" s="16">
        <f>SUM(C33:C43)</f>
        <v>2220</v>
      </c>
      <c r="D32" s="17">
        <f t="shared" si="0"/>
        <v>-343</v>
      </c>
      <c r="E32" s="68">
        <f>SUM(E33:E43)</f>
        <v>1877</v>
      </c>
    </row>
    <row r="33" spans="1:5" s="22" customFormat="1" ht="12">
      <c r="A33" s="29">
        <v>16</v>
      </c>
      <c r="B33" s="30" t="s">
        <v>83</v>
      </c>
      <c r="C33" s="15">
        <v>140</v>
      </c>
      <c r="D33" s="31">
        <f t="shared" si="0"/>
        <v>40</v>
      </c>
      <c r="E33" s="66">
        <v>180</v>
      </c>
    </row>
    <row r="34" spans="1:5" s="22" customFormat="1" ht="12">
      <c r="A34" s="29">
        <v>17</v>
      </c>
      <c r="B34" s="30" t="s">
        <v>82</v>
      </c>
      <c r="C34" s="15">
        <v>1070</v>
      </c>
      <c r="D34" s="31">
        <f t="shared" si="0"/>
        <v>-267</v>
      </c>
      <c r="E34" s="66">
        <v>803</v>
      </c>
    </row>
    <row r="35" spans="1:5" s="22" customFormat="1" ht="12">
      <c r="A35" s="40">
        <v>18</v>
      </c>
      <c r="B35" s="39" t="s">
        <v>24</v>
      </c>
      <c r="C35" s="13"/>
      <c r="D35" s="31">
        <f t="shared" si="0"/>
        <v>0</v>
      </c>
      <c r="E35" s="65"/>
    </row>
    <row r="36" spans="1:5" s="22" customFormat="1" ht="12">
      <c r="A36" s="29">
        <v>19</v>
      </c>
      <c r="B36" s="41" t="s">
        <v>25</v>
      </c>
      <c r="C36" s="61">
        <v>300</v>
      </c>
      <c r="D36" s="31">
        <f t="shared" si="0"/>
        <v>80</v>
      </c>
      <c r="E36" s="69">
        <v>380</v>
      </c>
    </row>
    <row r="37" spans="1:5" s="22" customFormat="1" ht="12">
      <c r="A37" s="29">
        <v>20</v>
      </c>
      <c r="B37" s="39" t="s">
        <v>26</v>
      </c>
      <c r="C37" s="13">
        <v>30</v>
      </c>
      <c r="D37" s="31">
        <f t="shared" si="0"/>
        <v>89</v>
      </c>
      <c r="E37" s="65">
        <v>119</v>
      </c>
    </row>
    <row r="38" spans="1:5" s="22" customFormat="1" ht="12">
      <c r="A38" s="29">
        <v>21</v>
      </c>
      <c r="B38" s="30" t="s">
        <v>27</v>
      </c>
      <c r="C38" s="15">
        <v>100</v>
      </c>
      <c r="D38" s="31">
        <f t="shared" si="0"/>
        <v>198</v>
      </c>
      <c r="E38" s="66">
        <v>298</v>
      </c>
    </row>
    <row r="39" spans="1:5" s="22" customFormat="1" ht="12">
      <c r="A39" s="29">
        <v>22</v>
      </c>
      <c r="B39" s="25" t="s">
        <v>28</v>
      </c>
      <c r="C39" s="13">
        <v>30</v>
      </c>
      <c r="D39" s="31">
        <f t="shared" si="0"/>
        <v>-15</v>
      </c>
      <c r="E39" s="65">
        <v>15</v>
      </c>
    </row>
    <row r="40" spans="1:5" s="22" customFormat="1" ht="12">
      <c r="A40" s="29">
        <v>23</v>
      </c>
      <c r="B40" s="42" t="s">
        <v>29</v>
      </c>
      <c r="C40" s="62">
        <v>500</v>
      </c>
      <c r="D40" s="31">
        <f t="shared" si="0"/>
        <v>-470</v>
      </c>
      <c r="E40" s="70">
        <v>30</v>
      </c>
    </row>
    <row r="41" spans="1:5" s="22" customFormat="1" ht="12">
      <c r="A41" s="29">
        <v>24</v>
      </c>
      <c r="B41" s="42" t="s">
        <v>30</v>
      </c>
      <c r="C41" s="62"/>
      <c r="D41" s="31">
        <f t="shared" si="0"/>
        <v>0</v>
      </c>
      <c r="E41" s="70"/>
    </row>
    <row r="42" spans="1:5" s="22" customFormat="1" ht="12">
      <c r="A42" s="29">
        <v>25</v>
      </c>
      <c r="B42" s="42" t="s">
        <v>77</v>
      </c>
      <c r="C42" s="62">
        <v>50</v>
      </c>
      <c r="D42" s="31">
        <f t="shared" si="0"/>
        <v>2</v>
      </c>
      <c r="E42" s="70">
        <v>52</v>
      </c>
    </row>
    <row r="43" spans="1:5" s="22" customFormat="1" ht="12">
      <c r="A43" s="29">
        <v>26</v>
      </c>
      <c r="B43" s="42" t="s">
        <v>73</v>
      </c>
      <c r="C43" s="62"/>
      <c r="D43" s="31">
        <f t="shared" si="0"/>
        <v>0</v>
      </c>
      <c r="E43" s="70"/>
    </row>
    <row r="44" spans="1:5" s="22" customFormat="1" ht="12">
      <c r="A44" s="36" t="s">
        <v>31</v>
      </c>
      <c r="B44" s="43" t="s">
        <v>85</v>
      </c>
      <c r="C44" s="16">
        <f>SUM(C45:C46)</f>
        <v>10000</v>
      </c>
      <c r="D44" s="17">
        <f t="shared" si="0"/>
        <v>-4332</v>
      </c>
      <c r="E44" s="68">
        <f>SUM(E45:E46)</f>
        <v>5668</v>
      </c>
    </row>
    <row r="45" spans="1:5" s="22" customFormat="1" ht="12">
      <c r="A45" s="29">
        <v>27</v>
      </c>
      <c r="B45" s="30" t="s">
        <v>32</v>
      </c>
      <c r="C45" s="15"/>
      <c r="D45" s="31">
        <f t="shared" si="0"/>
        <v>0</v>
      </c>
      <c r="E45" s="66"/>
    </row>
    <row r="46" spans="1:5" s="22" customFormat="1" ht="12">
      <c r="A46" s="28">
        <v>28</v>
      </c>
      <c r="B46" s="39" t="s">
        <v>33</v>
      </c>
      <c r="C46" s="13">
        <v>10000</v>
      </c>
      <c r="D46" s="31">
        <f t="shared" si="0"/>
        <v>-4332</v>
      </c>
      <c r="E46" s="65">
        <v>5668</v>
      </c>
    </row>
    <row r="47" spans="1:5" s="22" customFormat="1" ht="12">
      <c r="A47" s="36" t="s">
        <v>34</v>
      </c>
      <c r="B47" s="37" t="s">
        <v>86</v>
      </c>
      <c r="C47" s="16">
        <f>SUM(C48:C51)</f>
        <v>0</v>
      </c>
      <c r="D47" s="57">
        <f t="shared" si="0"/>
        <v>0</v>
      </c>
      <c r="E47" s="68">
        <f>SUM(E48:E51)</f>
        <v>0</v>
      </c>
    </row>
    <row r="48" spans="1:5" s="22" customFormat="1" ht="12">
      <c r="A48" s="29">
        <v>29</v>
      </c>
      <c r="B48" s="30" t="s">
        <v>96</v>
      </c>
      <c r="C48" s="15"/>
      <c r="D48" s="31">
        <f t="shared" si="0"/>
        <v>0</v>
      </c>
      <c r="E48" s="66"/>
    </row>
    <row r="49" spans="1:5" s="22" customFormat="1" ht="12">
      <c r="A49" s="29">
        <v>30</v>
      </c>
      <c r="B49" s="44" t="s">
        <v>74</v>
      </c>
      <c r="C49" s="15"/>
      <c r="D49" s="31">
        <f t="shared" si="0"/>
        <v>0</v>
      </c>
      <c r="E49" s="66"/>
    </row>
    <row r="50" spans="1:5" s="22" customFormat="1" ht="12">
      <c r="A50" s="28">
        <v>32</v>
      </c>
      <c r="B50" s="39" t="s">
        <v>35</v>
      </c>
      <c r="C50" s="13"/>
      <c r="D50" s="31">
        <f t="shared" si="0"/>
        <v>0</v>
      </c>
      <c r="E50" s="65"/>
    </row>
    <row r="51" spans="1:5" s="22" customFormat="1" ht="12">
      <c r="A51" s="45">
        <v>33</v>
      </c>
      <c r="B51" s="46" t="s">
        <v>70</v>
      </c>
      <c r="C51" s="62"/>
      <c r="D51" s="31">
        <f t="shared" si="0"/>
        <v>0</v>
      </c>
      <c r="E51" s="70"/>
    </row>
    <row r="52" spans="1:5" s="22" customFormat="1" ht="12.75" thickBot="1">
      <c r="A52" s="47" t="s">
        <v>36</v>
      </c>
      <c r="B52" s="48" t="s">
        <v>71</v>
      </c>
      <c r="C52" s="18"/>
      <c r="D52" s="58">
        <f t="shared" si="0"/>
        <v>0</v>
      </c>
      <c r="E52" s="67"/>
    </row>
    <row r="53" spans="1:5" s="22" customFormat="1" ht="33.75" customHeight="1" thickBot="1">
      <c r="A53" s="76" t="s">
        <v>38</v>
      </c>
      <c r="B53" s="77"/>
      <c r="C53" s="20">
        <f>SUM(C12,C22,C26,C32,C44,C47,C52)</f>
        <v>29855</v>
      </c>
      <c r="D53" s="59">
        <f t="shared" si="0"/>
        <v>0</v>
      </c>
      <c r="E53" s="71">
        <f>SUM(E12,E22,E26,E32,E44,E47,E52)</f>
        <v>29855</v>
      </c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spans="1:4" ht="12.75">
      <c r="A61" s="6"/>
      <c r="B61" s="5"/>
      <c r="C61" s="5"/>
      <c r="D61" s="5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</sheetData>
  <sheetProtection/>
  <mergeCells count="8">
    <mergeCell ref="D9:D11"/>
    <mergeCell ref="A53:B53"/>
    <mergeCell ref="A1:E1"/>
    <mergeCell ref="A4:E4"/>
    <mergeCell ref="A9:A11"/>
    <mergeCell ref="B9:B11"/>
    <mergeCell ref="C9:C11"/>
    <mergeCell ref="E9:E11"/>
  </mergeCells>
  <printOptions/>
  <pageMargins left="0.88" right="0.16" top="0.6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Aniko</dc:creator>
  <cp:keywords/>
  <dc:description/>
  <cp:lastModifiedBy>user</cp:lastModifiedBy>
  <cp:lastPrinted>2014-04-11T05:23:19Z</cp:lastPrinted>
  <dcterms:created xsi:type="dcterms:W3CDTF">2008-11-20T13:12:05Z</dcterms:created>
  <dcterms:modified xsi:type="dcterms:W3CDTF">2014-05-06T07:18:29Z</dcterms:modified>
  <cp:category/>
  <cp:version/>
  <cp:contentType/>
  <cp:contentStatus/>
</cp:coreProperties>
</file>