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9" activeTab="1"/>
  </bookViews>
  <sheets>
    <sheet name="önk.bevételek" sheetId="1" r:id="rId1"/>
    <sheet name="önk.kiadások" sheetId="2" r:id="rId2"/>
  </sheets>
  <definedNames/>
  <calcPr fullCalcOnLoad="1"/>
</workbook>
</file>

<file path=xl/sharedStrings.xml><?xml version="1.0" encoding="utf-8"?>
<sst xmlns="http://schemas.openxmlformats.org/spreadsheetml/2006/main" count="160" uniqueCount="126">
  <si>
    <t>Egyéb működési bevételek</t>
  </si>
  <si>
    <t>eredeti előirányzat</t>
  </si>
  <si>
    <t>Finanszírozási kiadások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</si>
  <si>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</si>
  <si>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</si>
  <si>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</si>
  <si>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</si>
  <si>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</si>
  <si>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</si>
  <si>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</si>
  <si>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</si>
  <si>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</si>
  <si>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</si>
  <si>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</si>
  <si>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</si>
  <si>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</si>
  <si>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</si>
  <si>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</si>
  <si>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</si>
  <si>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</si>
  <si>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</si>
  <si>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</si>
  <si>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</si>
  <si>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</si>
  <si>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</si>
  <si>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</si>
  <si>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</si>
  <si>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</si>
  <si>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</si>
  <si>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</si>
  <si>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</si>
  <si>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</si>
  <si>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</si>
  <si>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</si>
  <si>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</si>
  <si>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</si>
  <si>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</si>
  <si>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</si>
  <si>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</si>
  <si>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</si>
  <si>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</si>
  <si>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</si>
  <si>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</si>
  <si>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</si>
  <si>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</si>
  <si>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</si>
  <si>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</si>
  <si>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</si>
  <si>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</si>
  <si>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</si>
  <si>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</si>
  <si>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</si>
  <si>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</si>
  <si>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</si>
  <si>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</si>
  <si>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</si>
  <si>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</si>
  <si>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</si>
  <si>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</si>
  <si>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</si>
  <si>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</si>
  <si>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</si>
  <si>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</si>
  <si>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</si>
  <si>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</si>
  <si>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</si>
  <si>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</si>
  <si>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</si>
  <si>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</si>
  <si>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</si>
  <si>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</si>
  <si>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</si>
  <si>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</si>
  <si>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</si>
  <si>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</si>
  <si>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</si>
  <si>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</si>
  <si>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</si>
  <si>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</si>
  <si>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</si>
  <si>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</si>
  <si>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</si>
  <si>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</si>
  <si>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</si>
  <si>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</si>
  <si>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</si>
  <si>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</si>
  <si>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</si>
  <si>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</si>
  <si>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</si>
  <si>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</si>
  <si>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</si>
  <si>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</si>
  <si>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</si>
  <si>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</si>
  <si>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</si>
  <si>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</si>
  <si>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</si>
  <si>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</si>
  <si>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</si>
  <si>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</si>
  <si>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</si>
  <si>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</si>
  <si>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</si>
  <si>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</si>
  <si>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</si>
  <si>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</si>
  <si>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</si>
  <si>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</si>
  <si>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</si>
  <si>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</si>
  <si>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</si>
  <si>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</si>
  <si>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</si>
  <si>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</si>
  <si>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</si>
  <si>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</si>
  <si>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</si>
  <si>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</si>
  <si>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Lasztonya Község Önkormányzatának bevételei</t>
  </si>
  <si>
    <t>Lasztonya Község Önkormányzatának  kiadásai</t>
  </si>
  <si>
    <t>Államháztartáson belüli megelőlegezések visszafizetése</t>
  </si>
  <si>
    <t xml:space="preserve"> 2016. évi költségvetés módosítása</t>
  </si>
  <si>
    <t>különbség</t>
  </si>
  <si>
    <t>1. melléklet a 6/2017. (V.31) önk. rendelethez</t>
  </si>
  <si>
    <t>2. melléklet a 6/2017. (V.31) 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</si>
</sst>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6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0" xfId="40" applyNumberFormat="1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4" fontId="2" fillId="34" borderId="10" xfId="4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0" fillId="0" borderId="22" xfId="40" applyNumberFormat="1" applyFont="1" applyBorder="1" applyAlignment="1">
      <alignment/>
    </xf>
    <xf numFmtId="164" fontId="2" fillId="34" borderId="13" xfId="40" applyNumberFormat="1" applyFont="1" applyFill="1" applyBorder="1" applyAlignment="1">
      <alignment/>
    </xf>
    <xf numFmtId="164" fontId="2" fillId="0" borderId="23" xfId="40" applyNumberFormat="1" applyFont="1" applyBorder="1" applyAlignment="1">
      <alignment horizontal="center" vertical="center" wrapText="1"/>
    </xf>
    <xf numFmtId="164" fontId="0" fillId="0" borderId="24" xfId="40" applyNumberFormat="1" applyFont="1" applyBorder="1" applyAlignment="1">
      <alignment/>
    </xf>
    <xf numFmtId="164" fontId="2" fillId="34" borderId="24" xfId="40" applyNumberFormat="1" applyFont="1" applyFill="1" applyBorder="1" applyAlignment="1">
      <alignment/>
    </xf>
    <xf numFmtId="164" fontId="0" fillId="0" borderId="16" xfId="40" applyNumberFormat="1" applyFont="1" applyFill="1" applyBorder="1" applyAlignment="1">
      <alignment/>
    </xf>
    <xf numFmtId="164" fontId="2" fillId="34" borderId="25" xfId="4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34" borderId="28" xfId="40" applyNumberFormat="1" applyFont="1" applyFill="1" applyBorder="1" applyAlignment="1">
      <alignment horizontal="center" vertical="center"/>
    </xf>
    <xf numFmtId="164" fontId="2" fillId="34" borderId="29" xfId="40" applyNumberFormat="1" applyFont="1" applyFill="1" applyBorder="1" applyAlignment="1">
      <alignment horizontal="center" vertical="center"/>
    </xf>
    <xf numFmtId="164" fontId="2" fillId="34" borderId="3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6.7109375" style="0" bestFit="1" customWidth="1"/>
    <col min="4" max="4" width="16.7109375" style="0" customWidth="1"/>
    <col min="5" max="5" width="16.57421875" style="0" bestFit="1" customWidth="1"/>
  </cols>
  <sheetData>
    <row r="1" spans="1:5" ht="18" customHeight="1">
      <c r="A1" s="53" t="s">
        <v>122</v>
      </c>
      <c r="B1" s="53"/>
      <c r="C1" s="53"/>
      <c r="D1" s="53"/>
      <c r="E1" s="53"/>
    </row>
    <row r="2" spans="1:5" ht="18" customHeight="1">
      <c r="A2" s="53"/>
      <c r="B2" s="53"/>
      <c r="C2" s="53"/>
      <c r="D2" s="53"/>
      <c r="E2" s="53"/>
    </row>
    <row r="3" spans="1:5" ht="18" customHeight="1">
      <c r="A3" s="53" t="s">
        <v>119</v>
      </c>
      <c r="B3" s="53"/>
      <c r="C3" s="53"/>
      <c r="D3" s="53"/>
      <c r="E3" s="53"/>
    </row>
    <row r="4" spans="3:5" ht="18" customHeight="1">
      <c r="C4" s="54" t="s">
        <v>124</v>
      </c>
      <c r="D4" s="54"/>
      <c r="E4" s="54"/>
    </row>
    <row r="5" ht="18" customHeight="1" thickBot="1"/>
    <row r="6" spans="1:5" ht="25.5" customHeight="1">
      <c r="A6" s="47" t="s">
        <v>44</v>
      </c>
      <c r="B6" s="49" t="s">
        <v>3</v>
      </c>
      <c r="C6" s="51"/>
      <c r="D6" s="51"/>
      <c r="E6" s="52"/>
    </row>
    <row r="7" spans="1:5" ht="38.25" customHeight="1">
      <c r="A7" s="48"/>
      <c r="B7" s="50"/>
      <c r="C7" s="5" t="s">
        <v>1</v>
      </c>
      <c r="D7" s="5" t="s">
        <v>123</v>
      </c>
      <c r="E7" s="39" t="s">
        <v>110</v>
      </c>
    </row>
    <row r="8" spans="1:5" ht="13.5" customHeight="1">
      <c r="A8" s="7" t="s">
        <v>13</v>
      </c>
      <c r="B8" s="8" t="s">
        <v>11</v>
      </c>
      <c r="C8" s="20">
        <f>SUM(C9,C16)</f>
        <v>13646997</v>
      </c>
      <c r="D8" s="38">
        <f>E8-C8</f>
        <v>2569894</v>
      </c>
      <c r="E8" s="21">
        <f>SUM(E9,E16)</f>
        <v>16216891</v>
      </c>
    </row>
    <row r="9" spans="1:5" ht="13.5" customHeight="1">
      <c r="A9" s="6" t="s">
        <v>4</v>
      </c>
      <c r="B9" s="2" t="s">
        <v>5</v>
      </c>
      <c r="C9" s="22">
        <f>SUM(C10:C15)</f>
        <v>9846997</v>
      </c>
      <c r="D9" s="22">
        <f>E9-C9</f>
        <v>2800342</v>
      </c>
      <c r="E9" s="24">
        <f>SUM(E10:E15)</f>
        <v>12647339</v>
      </c>
    </row>
    <row r="10" spans="1:5" ht="13.5" customHeight="1">
      <c r="A10" s="6"/>
      <c r="B10" s="2" t="s">
        <v>39</v>
      </c>
      <c r="C10" s="22">
        <v>7272761</v>
      </c>
      <c r="D10" s="22">
        <f aca="true" t="shared" si="0" ref="D10:D47">E10-C10</f>
        <v>1131727</v>
      </c>
      <c r="E10" s="24">
        <v>8404488</v>
      </c>
    </row>
    <row r="11" spans="1:5" ht="13.5" customHeight="1">
      <c r="A11" s="6"/>
      <c r="B11" s="33" t="s">
        <v>113</v>
      </c>
      <c r="C11" s="22"/>
      <c r="D11" s="22">
        <f t="shared" si="0"/>
        <v>0</v>
      </c>
      <c r="E11" s="24"/>
    </row>
    <row r="12" spans="1:5" ht="13.5" customHeight="1">
      <c r="A12" s="6"/>
      <c r="B12" s="3" t="s">
        <v>43</v>
      </c>
      <c r="C12" s="22">
        <v>1374236</v>
      </c>
      <c r="D12" s="22">
        <f t="shared" si="0"/>
        <v>1440015</v>
      </c>
      <c r="E12" s="24">
        <v>2814251</v>
      </c>
    </row>
    <row r="13" spans="1:5" ht="13.5" customHeight="1">
      <c r="A13" s="6"/>
      <c r="B13" s="2" t="s">
        <v>40</v>
      </c>
      <c r="C13" s="22">
        <v>1200000</v>
      </c>
      <c r="D13" s="22">
        <f t="shared" si="0"/>
        <v>0</v>
      </c>
      <c r="E13" s="24">
        <v>1200000</v>
      </c>
    </row>
    <row r="14" spans="1:5" ht="13.5" customHeight="1">
      <c r="A14" s="6"/>
      <c r="B14" s="2" t="s">
        <v>41</v>
      </c>
      <c r="C14" s="22"/>
      <c r="D14" s="22">
        <f t="shared" si="0"/>
        <v>0</v>
      </c>
      <c r="E14" s="24"/>
    </row>
    <row r="15" spans="1:5" ht="13.5" customHeight="1">
      <c r="A15" s="6"/>
      <c r="B15" s="2" t="s">
        <v>42</v>
      </c>
      <c r="C15" s="22"/>
      <c r="D15" s="22">
        <f t="shared" si="0"/>
        <v>228600</v>
      </c>
      <c r="E15" s="24">
        <v>228600</v>
      </c>
    </row>
    <row r="16" spans="1:5" ht="13.5" customHeight="1">
      <c r="A16" s="6" t="s">
        <v>6</v>
      </c>
      <c r="B16" s="2" t="s">
        <v>7</v>
      </c>
      <c r="C16" s="22">
        <v>3800000</v>
      </c>
      <c r="D16" s="22">
        <f t="shared" si="0"/>
        <v>-230448</v>
      </c>
      <c r="E16" s="24">
        <v>3569552</v>
      </c>
    </row>
    <row r="17" spans="1:5" ht="13.5" customHeight="1">
      <c r="A17" s="9" t="s">
        <v>14</v>
      </c>
      <c r="B17" s="8" t="s">
        <v>10</v>
      </c>
      <c r="C17" s="20"/>
      <c r="D17" s="38">
        <f t="shared" si="0"/>
        <v>0</v>
      </c>
      <c r="E17" s="21"/>
    </row>
    <row r="18" spans="1:5" ht="13.5" customHeight="1">
      <c r="A18" s="9" t="s">
        <v>15</v>
      </c>
      <c r="B18" s="8" t="s">
        <v>63</v>
      </c>
      <c r="C18" s="20">
        <f>SUM(C19:C23)</f>
        <v>615000</v>
      </c>
      <c r="D18" s="38">
        <f t="shared" si="0"/>
        <v>-173016</v>
      </c>
      <c r="E18" s="21">
        <f>SUM(E19:E23)</f>
        <v>441984</v>
      </c>
    </row>
    <row r="19" spans="1:5" ht="13.5" customHeight="1">
      <c r="A19" s="6" t="s">
        <v>8</v>
      </c>
      <c r="B19" s="2" t="s">
        <v>16</v>
      </c>
      <c r="C19" s="22">
        <v>460000</v>
      </c>
      <c r="D19" s="22">
        <f t="shared" si="0"/>
        <v>-128316</v>
      </c>
      <c r="E19" s="24">
        <v>331684</v>
      </c>
    </row>
    <row r="20" spans="1:5" ht="13.5" customHeight="1">
      <c r="A20" s="6" t="s">
        <v>9</v>
      </c>
      <c r="B20" s="2" t="s">
        <v>17</v>
      </c>
      <c r="C20" s="22"/>
      <c r="D20" s="22">
        <f t="shared" si="0"/>
        <v>0</v>
      </c>
      <c r="E20" s="24"/>
    </row>
    <row r="21" spans="1:5" ht="13.5" customHeight="1">
      <c r="A21" s="6" t="s">
        <v>12</v>
      </c>
      <c r="B21" s="2" t="s">
        <v>18</v>
      </c>
      <c r="C21" s="22">
        <v>120000</v>
      </c>
      <c r="D21" s="22">
        <f t="shared" si="0"/>
        <v>-11950</v>
      </c>
      <c r="E21" s="24">
        <v>108050</v>
      </c>
    </row>
    <row r="22" spans="1:5" ht="13.5" customHeight="1">
      <c r="A22" s="6" t="s">
        <v>45</v>
      </c>
      <c r="B22" s="2" t="s">
        <v>19</v>
      </c>
      <c r="C22" s="22"/>
      <c r="D22" s="22">
        <f t="shared" si="0"/>
        <v>0</v>
      </c>
      <c r="E22" s="24"/>
    </row>
    <row r="23" spans="1:5" ht="13.5" customHeight="1">
      <c r="A23" s="6" t="s">
        <v>46</v>
      </c>
      <c r="B23" s="2" t="s">
        <v>20</v>
      </c>
      <c r="C23" s="22">
        <v>35000</v>
      </c>
      <c r="D23" s="22">
        <f t="shared" si="0"/>
        <v>-32750</v>
      </c>
      <c r="E23" s="24">
        <v>2250</v>
      </c>
    </row>
    <row r="24" spans="1:5" ht="13.5" customHeight="1">
      <c r="A24" s="9" t="s">
        <v>21</v>
      </c>
      <c r="B24" s="8" t="s">
        <v>64</v>
      </c>
      <c r="C24" s="20">
        <f>SUM(C25:C32)</f>
        <v>70003</v>
      </c>
      <c r="D24" s="38">
        <f t="shared" si="0"/>
        <v>-4880</v>
      </c>
      <c r="E24" s="21">
        <f>SUM(E25:E32)</f>
        <v>65123</v>
      </c>
    </row>
    <row r="25" spans="1:5" ht="13.5" customHeight="1">
      <c r="A25" s="6" t="s">
        <v>47</v>
      </c>
      <c r="B25" s="2" t="s">
        <v>22</v>
      </c>
      <c r="C25" s="22"/>
      <c r="D25" s="22">
        <f t="shared" si="0"/>
        <v>29384</v>
      </c>
      <c r="E25" s="24">
        <v>29384</v>
      </c>
    </row>
    <row r="26" spans="1:5" ht="13.5" customHeight="1">
      <c r="A26" s="6" t="s">
        <v>48</v>
      </c>
      <c r="B26" s="2" t="s">
        <v>23</v>
      </c>
      <c r="C26" s="22"/>
      <c r="D26" s="22">
        <f t="shared" si="0"/>
        <v>0</v>
      </c>
      <c r="E26" s="24"/>
    </row>
    <row r="27" spans="1:5" ht="13.5" customHeight="1">
      <c r="A27" s="6" t="s">
        <v>49</v>
      </c>
      <c r="B27" s="2" t="s">
        <v>24</v>
      </c>
      <c r="C27" s="22"/>
      <c r="D27" s="22">
        <f t="shared" si="0"/>
        <v>0</v>
      </c>
      <c r="E27" s="24"/>
    </row>
    <row r="28" spans="1:5" ht="13.5" customHeight="1">
      <c r="A28" s="6" t="s">
        <v>50</v>
      </c>
      <c r="B28" s="2" t="s">
        <v>25</v>
      </c>
      <c r="C28" s="22"/>
      <c r="D28" s="22">
        <f t="shared" si="0"/>
        <v>0</v>
      </c>
      <c r="E28" s="24"/>
    </row>
    <row r="29" spans="1:5" ht="13.5" customHeight="1">
      <c r="A29" s="6" t="s">
        <v>51</v>
      </c>
      <c r="B29" s="2" t="s">
        <v>26</v>
      </c>
      <c r="C29" s="22"/>
      <c r="D29" s="22">
        <f t="shared" si="0"/>
        <v>0</v>
      </c>
      <c r="E29" s="24"/>
    </row>
    <row r="30" spans="1:5" ht="13.5" customHeight="1">
      <c r="A30" s="6" t="s">
        <v>52</v>
      </c>
      <c r="B30" s="2" t="s">
        <v>27</v>
      </c>
      <c r="C30" s="22"/>
      <c r="D30" s="22">
        <f t="shared" si="0"/>
        <v>0</v>
      </c>
      <c r="E30" s="24"/>
    </row>
    <row r="31" spans="1:5" ht="13.5" customHeight="1">
      <c r="A31" s="6" t="s">
        <v>53</v>
      </c>
      <c r="B31" s="2" t="s">
        <v>28</v>
      </c>
      <c r="C31" s="22">
        <v>20003</v>
      </c>
      <c r="D31" s="22">
        <f t="shared" si="0"/>
        <v>-16075</v>
      </c>
      <c r="E31" s="24">
        <v>3928</v>
      </c>
    </row>
    <row r="32" spans="1:5" ht="13.5" customHeight="1">
      <c r="A32" s="6" t="s">
        <v>54</v>
      </c>
      <c r="B32" s="2" t="s">
        <v>0</v>
      </c>
      <c r="C32" s="22">
        <v>50000</v>
      </c>
      <c r="D32" s="22">
        <f t="shared" si="0"/>
        <v>-18189</v>
      </c>
      <c r="E32" s="24">
        <v>31811</v>
      </c>
    </row>
    <row r="33" spans="1:5" ht="13.5" customHeight="1">
      <c r="A33" s="9" t="s">
        <v>29</v>
      </c>
      <c r="B33" s="8" t="s">
        <v>65</v>
      </c>
      <c r="C33" s="20">
        <f>SUM(C34:C35)</f>
        <v>0</v>
      </c>
      <c r="D33" s="38">
        <f t="shared" si="0"/>
        <v>0</v>
      </c>
      <c r="E33" s="21">
        <f>SUM(E34:E35)</f>
        <v>0</v>
      </c>
    </row>
    <row r="34" spans="1:5" ht="13.5" customHeight="1">
      <c r="A34" s="6" t="s">
        <v>55</v>
      </c>
      <c r="B34" s="2" t="s">
        <v>30</v>
      </c>
      <c r="C34" s="22"/>
      <c r="D34" s="22">
        <f t="shared" si="0"/>
        <v>0</v>
      </c>
      <c r="E34" s="24"/>
    </row>
    <row r="35" spans="1:5" ht="13.5" customHeight="1">
      <c r="A35" s="6" t="s">
        <v>56</v>
      </c>
      <c r="B35" s="34" t="s">
        <v>114</v>
      </c>
      <c r="C35" s="22"/>
      <c r="D35" s="22">
        <f t="shared" si="0"/>
        <v>0</v>
      </c>
      <c r="E35" s="24"/>
    </row>
    <row r="36" spans="1:6" ht="13.5" customHeight="1">
      <c r="A36" s="9" t="s">
        <v>31</v>
      </c>
      <c r="B36" s="8" t="s">
        <v>66</v>
      </c>
      <c r="C36" s="20">
        <f>SUM(C37:C38)</f>
        <v>0</v>
      </c>
      <c r="D36" s="38">
        <f t="shared" si="0"/>
        <v>0</v>
      </c>
      <c r="E36" s="21">
        <f>SUM(E37:E38)</f>
        <v>0</v>
      </c>
      <c r="F36" s="4"/>
    </row>
    <row r="37" spans="1:5" ht="13.5" customHeight="1">
      <c r="A37" s="6" t="s">
        <v>57</v>
      </c>
      <c r="B37" s="2" t="s">
        <v>32</v>
      </c>
      <c r="C37" s="22"/>
      <c r="D37" s="22">
        <f t="shared" si="0"/>
        <v>0</v>
      </c>
      <c r="E37" s="24"/>
    </row>
    <row r="38" spans="1:5" ht="13.5" customHeight="1">
      <c r="A38" s="6" t="s">
        <v>58</v>
      </c>
      <c r="B38" s="2" t="s">
        <v>33</v>
      </c>
      <c r="C38" s="22"/>
      <c r="D38" s="22">
        <f t="shared" si="0"/>
        <v>0</v>
      </c>
      <c r="E38" s="24"/>
    </row>
    <row r="39" spans="1:5" ht="13.5" customHeight="1">
      <c r="A39" s="9" t="s">
        <v>34</v>
      </c>
      <c r="B39" s="8" t="s">
        <v>67</v>
      </c>
      <c r="C39" s="20">
        <f>SUM(C40:C41)</f>
        <v>0</v>
      </c>
      <c r="D39" s="38">
        <f t="shared" si="0"/>
        <v>0</v>
      </c>
      <c r="E39" s="21">
        <f>SUM(E40:E41)</f>
        <v>0</v>
      </c>
    </row>
    <row r="40" spans="1:5" ht="13.5" customHeight="1">
      <c r="A40" s="6" t="s">
        <v>59</v>
      </c>
      <c r="B40" s="2" t="s">
        <v>35</v>
      </c>
      <c r="C40" s="22"/>
      <c r="D40" s="22">
        <f t="shared" si="0"/>
        <v>0</v>
      </c>
      <c r="E40" s="24"/>
    </row>
    <row r="41" spans="1:5" ht="13.5" customHeight="1">
      <c r="A41" s="6" t="s">
        <v>60</v>
      </c>
      <c r="B41" s="2" t="s">
        <v>36</v>
      </c>
      <c r="C41" s="22"/>
      <c r="D41" s="22">
        <f t="shared" si="0"/>
        <v>0</v>
      </c>
      <c r="E41" s="24"/>
    </row>
    <row r="42" spans="1:5" ht="13.5" customHeight="1">
      <c r="A42" s="9" t="s">
        <v>37</v>
      </c>
      <c r="B42" s="10" t="s">
        <v>68</v>
      </c>
      <c r="C42" s="20">
        <f>SUM(C8,C17,C18,C24,C33,C36,C39)</f>
        <v>14332000</v>
      </c>
      <c r="D42" s="38">
        <f t="shared" si="0"/>
        <v>2391998</v>
      </c>
      <c r="E42" s="21">
        <f>SUM(E8,E17,E18,E24,E33,E36,E39)</f>
        <v>16723998</v>
      </c>
    </row>
    <row r="43" spans="1:5" ht="13.5" customHeight="1">
      <c r="A43" s="9" t="s">
        <v>69</v>
      </c>
      <c r="B43" s="8" t="s">
        <v>117</v>
      </c>
      <c r="C43" s="20">
        <f>SUM(C44:C46)</f>
        <v>4363000</v>
      </c>
      <c r="D43" s="38">
        <f t="shared" si="0"/>
        <v>532557</v>
      </c>
      <c r="E43" s="21">
        <f>SUM(E44:E46)</f>
        <v>4895557</v>
      </c>
    </row>
    <row r="44" spans="1:5" ht="13.5" customHeight="1">
      <c r="A44" s="6" t="s">
        <v>61</v>
      </c>
      <c r="B44" s="2" t="s">
        <v>38</v>
      </c>
      <c r="C44" s="22">
        <v>4363000</v>
      </c>
      <c r="D44" s="22">
        <f t="shared" si="0"/>
        <v>-11000</v>
      </c>
      <c r="E44" s="24">
        <v>4352000</v>
      </c>
    </row>
    <row r="45" spans="1:5" ht="13.5" customHeight="1">
      <c r="A45" s="6" t="s">
        <v>62</v>
      </c>
      <c r="B45" s="34" t="s">
        <v>118</v>
      </c>
      <c r="C45" s="22"/>
      <c r="D45" s="22">
        <f t="shared" si="0"/>
        <v>543557</v>
      </c>
      <c r="E45" s="24">
        <v>543557</v>
      </c>
    </row>
    <row r="46" spans="1:5" ht="13.5" customHeight="1">
      <c r="A46" s="36" t="s">
        <v>115</v>
      </c>
      <c r="B46" s="37" t="s">
        <v>116</v>
      </c>
      <c r="C46" s="35"/>
      <c r="D46" s="22">
        <f t="shared" si="0"/>
        <v>0</v>
      </c>
      <c r="E46" s="40"/>
    </row>
    <row r="47" spans="1:5" ht="13.5" customHeight="1" thickBot="1">
      <c r="A47" s="11" t="s">
        <v>71</v>
      </c>
      <c r="B47" s="12" t="s">
        <v>70</v>
      </c>
      <c r="C47" s="29">
        <f>SUM(C42,C43)</f>
        <v>18695000</v>
      </c>
      <c r="D47" s="41">
        <f t="shared" si="0"/>
        <v>2924555</v>
      </c>
      <c r="E47" s="23">
        <f>SUM(E42,E43)</f>
        <v>21619555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6.7109375" style="0" bestFit="1" customWidth="1"/>
    <col min="4" max="4" width="16.7109375" style="0" customWidth="1"/>
    <col min="5" max="5" width="16.57421875" style="0" bestFit="1" customWidth="1"/>
  </cols>
  <sheetData>
    <row r="1" spans="1:5" ht="18" customHeight="1">
      <c r="A1" s="53" t="s">
        <v>122</v>
      </c>
      <c r="B1" s="53"/>
      <c r="C1" s="53"/>
      <c r="D1" s="53"/>
      <c r="E1" s="53"/>
    </row>
    <row r="2" spans="1:5" ht="18" customHeight="1">
      <c r="A2" s="53"/>
      <c r="B2" s="53"/>
      <c r="C2" s="53"/>
      <c r="D2" s="53"/>
      <c r="E2" s="53"/>
    </row>
    <row r="3" spans="1:5" ht="18" customHeight="1">
      <c r="A3" s="53" t="s">
        <v>120</v>
      </c>
      <c r="B3" s="53"/>
      <c r="C3" s="53"/>
      <c r="D3" s="53"/>
      <c r="E3" s="53"/>
    </row>
    <row r="4" spans="3:5" ht="18" customHeight="1">
      <c r="C4" s="54" t="s">
        <v>125</v>
      </c>
      <c r="D4" s="54"/>
      <c r="E4" s="54"/>
    </row>
    <row r="5" ht="18" customHeight="1" thickBot="1"/>
    <row r="6" spans="1:5" ht="22.5" customHeight="1" thickBot="1">
      <c r="A6" s="47" t="s">
        <v>44</v>
      </c>
      <c r="B6" s="55" t="s">
        <v>72</v>
      </c>
      <c r="C6" s="57"/>
      <c r="D6" s="58"/>
      <c r="E6" s="59"/>
    </row>
    <row r="7" spans="1:5" ht="39.75" customHeight="1">
      <c r="A7" s="48"/>
      <c r="B7" s="56"/>
      <c r="C7" s="30" t="s">
        <v>1</v>
      </c>
      <c r="D7" s="42" t="s">
        <v>123</v>
      </c>
      <c r="E7" s="31" t="s">
        <v>110</v>
      </c>
    </row>
    <row r="8" spans="1:5" ht="13.5" customHeight="1">
      <c r="A8" s="7" t="s">
        <v>13</v>
      </c>
      <c r="B8" s="15" t="s">
        <v>82</v>
      </c>
      <c r="C8" s="25">
        <f>SUM(C9,C18)</f>
        <v>7470000</v>
      </c>
      <c r="D8" s="44">
        <f>E8-C8</f>
        <v>-738048</v>
      </c>
      <c r="E8" s="21">
        <f>SUM(E9,E18)</f>
        <v>6731952</v>
      </c>
    </row>
    <row r="9" spans="1:5" ht="13.5" customHeight="1">
      <c r="A9" s="6" t="s">
        <v>4</v>
      </c>
      <c r="B9" s="14" t="s">
        <v>73</v>
      </c>
      <c r="C9" s="26">
        <f>SUM(C10:C17)</f>
        <v>6070000</v>
      </c>
      <c r="D9" s="43">
        <f>E9-C9</f>
        <v>-738048</v>
      </c>
      <c r="E9" s="24">
        <f>SUM(E10:E17)</f>
        <v>5331952</v>
      </c>
    </row>
    <row r="10" spans="1:5" ht="13.5" customHeight="1">
      <c r="A10" s="6"/>
      <c r="B10" s="14" t="s">
        <v>74</v>
      </c>
      <c r="C10" s="26">
        <v>5570000</v>
      </c>
      <c r="D10" s="43">
        <f aca="true" t="shared" si="0" ref="D10:D47">E10-C10</f>
        <v>-798048</v>
      </c>
      <c r="E10" s="24">
        <v>4771952</v>
      </c>
    </row>
    <row r="11" spans="1:5" ht="13.5" customHeight="1">
      <c r="A11" s="6"/>
      <c r="B11" s="16" t="s">
        <v>75</v>
      </c>
      <c r="C11" s="26"/>
      <c r="D11" s="43">
        <f t="shared" si="0"/>
        <v>0</v>
      </c>
      <c r="E11" s="24"/>
    </row>
    <row r="12" spans="1:5" ht="13.5" customHeight="1">
      <c r="A12" s="6"/>
      <c r="B12" s="16" t="s">
        <v>76</v>
      </c>
      <c r="C12" s="26"/>
      <c r="D12" s="43">
        <f t="shared" si="0"/>
        <v>0</v>
      </c>
      <c r="E12" s="24"/>
    </row>
    <row r="13" spans="1:5" ht="13.5" customHeight="1">
      <c r="A13" s="6"/>
      <c r="B13" s="14" t="s">
        <v>77</v>
      </c>
      <c r="C13" s="26"/>
      <c r="D13" s="43">
        <f t="shared" si="0"/>
        <v>60000</v>
      </c>
      <c r="E13" s="24">
        <v>60000</v>
      </c>
    </row>
    <row r="14" spans="1:5" ht="13.5" customHeight="1">
      <c r="A14" s="6"/>
      <c r="B14" s="14" t="s">
        <v>78</v>
      </c>
      <c r="C14" s="26"/>
      <c r="D14" s="43">
        <f t="shared" si="0"/>
        <v>0</v>
      </c>
      <c r="E14" s="24"/>
    </row>
    <row r="15" spans="1:5" ht="13.5" customHeight="1">
      <c r="A15" s="6"/>
      <c r="B15" s="14" t="s">
        <v>79</v>
      </c>
      <c r="C15" s="26"/>
      <c r="D15" s="43">
        <f t="shared" si="0"/>
        <v>0</v>
      </c>
      <c r="E15" s="24"/>
    </row>
    <row r="16" spans="1:5" ht="13.5" customHeight="1">
      <c r="A16" s="6"/>
      <c r="B16" s="14" t="s">
        <v>80</v>
      </c>
      <c r="C16" s="26"/>
      <c r="D16" s="43">
        <f t="shared" si="0"/>
        <v>0</v>
      </c>
      <c r="E16" s="24"/>
    </row>
    <row r="17" spans="1:5" ht="13.5" customHeight="1">
      <c r="A17" s="6"/>
      <c r="B17" s="14" t="s">
        <v>81</v>
      </c>
      <c r="C17" s="26">
        <v>500000</v>
      </c>
      <c r="D17" s="43">
        <f t="shared" si="0"/>
        <v>0</v>
      </c>
      <c r="E17" s="24">
        <v>500000</v>
      </c>
    </row>
    <row r="18" spans="1:5" ht="13.5" customHeight="1">
      <c r="A18" s="6" t="s">
        <v>6</v>
      </c>
      <c r="B18" s="14" t="s">
        <v>108</v>
      </c>
      <c r="C18" s="26">
        <f>SUM(C19:C20)</f>
        <v>1400000</v>
      </c>
      <c r="D18" s="43">
        <f t="shared" si="0"/>
        <v>0</v>
      </c>
      <c r="E18" s="24">
        <f>SUM(E19:E20)</f>
        <v>1400000</v>
      </c>
    </row>
    <row r="19" spans="1:5" ht="13.5" customHeight="1">
      <c r="A19" s="6"/>
      <c r="B19" s="14" t="s">
        <v>83</v>
      </c>
      <c r="C19" s="26">
        <v>1200000</v>
      </c>
      <c r="D19" s="43">
        <f t="shared" si="0"/>
        <v>0</v>
      </c>
      <c r="E19" s="24">
        <v>1200000</v>
      </c>
    </row>
    <row r="20" spans="1:5" ht="13.5" customHeight="1">
      <c r="A20" s="6"/>
      <c r="B20" s="14" t="s">
        <v>84</v>
      </c>
      <c r="C20" s="26">
        <v>200000</v>
      </c>
      <c r="D20" s="43">
        <f t="shared" si="0"/>
        <v>0</v>
      </c>
      <c r="E20" s="24">
        <v>200000</v>
      </c>
    </row>
    <row r="21" spans="1:5" ht="13.5" customHeight="1">
      <c r="A21" s="9" t="s">
        <v>14</v>
      </c>
      <c r="B21" s="15" t="s">
        <v>85</v>
      </c>
      <c r="C21" s="25">
        <v>1150000</v>
      </c>
      <c r="D21" s="44">
        <f t="shared" si="0"/>
        <v>0</v>
      </c>
      <c r="E21" s="21">
        <v>1150000</v>
      </c>
    </row>
    <row r="22" spans="1:5" ht="13.5" customHeight="1">
      <c r="A22" s="9" t="s">
        <v>15</v>
      </c>
      <c r="B22" s="15" t="s">
        <v>91</v>
      </c>
      <c r="C22" s="25">
        <f>SUM(C23:C27)</f>
        <v>5590330</v>
      </c>
      <c r="D22" s="44">
        <f t="shared" si="0"/>
        <v>587195</v>
      </c>
      <c r="E22" s="21">
        <f>SUM(E23:E27)</f>
        <v>6177525</v>
      </c>
    </row>
    <row r="23" spans="1:5" ht="13.5" customHeight="1">
      <c r="A23" s="6" t="s">
        <v>8</v>
      </c>
      <c r="B23" s="14" t="s">
        <v>86</v>
      </c>
      <c r="C23" s="26">
        <v>1630000</v>
      </c>
      <c r="D23" s="43">
        <f t="shared" si="0"/>
        <v>352732</v>
      </c>
      <c r="E23" s="24">
        <v>1982732</v>
      </c>
    </row>
    <row r="24" spans="1:5" ht="13.5" customHeight="1">
      <c r="A24" s="6" t="s">
        <v>9</v>
      </c>
      <c r="B24" s="14" t="s">
        <v>87</v>
      </c>
      <c r="C24" s="26">
        <v>180000</v>
      </c>
      <c r="D24" s="43">
        <f t="shared" si="0"/>
        <v>-63671</v>
      </c>
      <c r="E24" s="24">
        <v>116329</v>
      </c>
    </row>
    <row r="25" spans="1:5" ht="13.5" customHeight="1">
      <c r="A25" s="6" t="s">
        <v>12</v>
      </c>
      <c r="B25" s="14" t="s">
        <v>88</v>
      </c>
      <c r="C25" s="26">
        <v>2680330</v>
      </c>
      <c r="D25" s="43">
        <f t="shared" si="0"/>
        <v>298134</v>
      </c>
      <c r="E25" s="24">
        <v>2978464</v>
      </c>
    </row>
    <row r="26" spans="1:5" ht="13.5" customHeight="1">
      <c r="A26" s="6" t="s">
        <v>45</v>
      </c>
      <c r="B26" s="14" t="s">
        <v>89</v>
      </c>
      <c r="C26" s="26"/>
      <c r="D26" s="43">
        <f t="shared" si="0"/>
        <v>0</v>
      </c>
      <c r="E26" s="24"/>
    </row>
    <row r="27" spans="1:5" ht="13.5" customHeight="1">
      <c r="A27" s="6" t="s">
        <v>46</v>
      </c>
      <c r="B27" s="14" t="s">
        <v>90</v>
      </c>
      <c r="C27" s="26">
        <v>1100000</v>
      </c>
      <c r="D27" s="43">
        <f t="shared" si="0"/>
        <v>0</v>
      </c>
      <c r="E27" s="24">
        <v>1100000</v>
      </c>
    </row>
    <row r="28" spans="1:5" ht="13.5" customHeight="1">
      <c r="A28" s="9" t="s">
        <v>21</v>
      </c>
      <c r="B28" s="15" t="s">
        <v>95</v>
      </c>
      <c r="C28" s="25">
        <f>SUM(C29:C32)</f>
        <v>1080000</v>
      </c>
      <c r="D28" s="44">
        <f t="shared" si="0"/>
        <v>191400</v>
      </c>
      <c r="E28" s="21">
        <f>SUM(E29:E32)</f>
        <v>1271400</v>
      </c>
    </row>
    <row r="29" spans="1:5" ht="13.5" customHeight="1">
      <c r="A29" s="6" t="s">
        <v>47</v>
      </c>
      <c r="B29" s="32" t="s">
        <v>112</v>
      </c>
      <c r="C29" s="26"/>
      <c r="D29" s="43">
        <f t="shared" si="0"/>
        <v>0</v>
      </c>
      <c r="E29" s="24"/>
    </row>
    <row r="30" spans="1:5" ht="13.5" customHeight="1">
      <c r="A30" s="6" t="s">
        <v>48</v>
      </c>
      <c r="B30" s="14" t="s">
        <v>92</v>
      </c>
      <c r="C30" s="26"/>
      <c r="D30" s="43">
        <f t="shared" si="0"/>
        <v>0</v>
      </c>
      <c r="E30" s="24"/>
    </row>
    <row r="31" spans="1:5" ht="13.5" customHeight="1">
      <c r="A31" s="6" t="s">
        <v>49</v>
      </c>
      <c r="B31" s="14" t="s">
        <v>93</v>
      </c>
      <c r="C31" s="26"/>
      <c r="D31" s="43">
        <f t="shared" si="0"/>
        <v>0</v>
      </c>
      <c r="E31" s="24"/>
    </row>
    <row r="32" spans="1:5" ht="13.5" customHeight="1">
      <c r="A32" s="6" t="s">
        <v>50</v>
      </c>
      <c r="B32" s="14" t="s">
        <v>94</v>
      </c>
      <c r="C32" s="26">
        <v>1080000</v>
      </c>
      <c r="D32" s="43">
        <f t="shared" si="0"/>
        <v>191400</v>
      </c>
      <c r="E32" s="24">
        <v>1271400</v>
      </c>
    </row>
    <row r="33" spans="1:5" ht="13.5" customHeight="1">
      <c r="A33" s="9" t="s">
        <v>29</v>
      </c>
      <c r="B33" s="15" t="s">
        <v>99</v>
      </c>
      <c r="C33" s="25">
        <f>SUM(C34:C37)</f>
        <v>3025000</v>
      </c>
      <c r="D33" s="44">
        <f t="shared" si="0"/>
        <v>2194910</v>
      </c>
      <c r="E33" s="21">
        <f>SUM(E34:E37)</f>
        <v>5219910</v>
      </c>
    </row>
    <row r="34" spans="1:5" ht="13.5" customHeight="1">
      <c r="A34" s="6" t="s">
        <v>51</v>
      </c>
      <c r="B34" s="14" t="s">
        <v>96</v>
      </c>
      <c r="C34" s="26"/>
      <c r="D34" s="43">
        <f t="shared" si="0"/>
        <v>2194910</v>
      </c>
      <c r="E34" s="24">
        <v>2194910</v>
      </c>
    </row>
    <row r="35" spans="1:5" ht="13.5" customHeight="1">
      <c r="A35" s="6" t="s">
        <v>52</v>
      </c>
      <c r="B35" s="14" t="s">
        <v>109</v>
      </c>
      <c r="C35" s="26">
        <v>2925000</v>
      </c>
      <c r="D35" s="43">
        <f t="shared" si="0"/>
        <v>0</v>
      </c>
      <c r="E35" s="24">
        <v>2925000</v>
      </c>
    </row>
    <row r="36" spans="1:5" ht="13.5" customHeight="1">
      <c r="A36" s="6" t="s">
        <v>53</v>
      </c>
      <c r="B36" s="14" t="s">
        <v>97</v>
      </c>
      <c r="C36" s="26"/>
      <c r="D36" s="43">
        <f t="shared" si="0"/>
        <v>0</v>
      </c>
      <c r="E36" s="24"/>
    </row>
    <row r="37" spans="1:5" ht="13.5" customHeight="1">
      <c r="A37" s="6" t="s">
        <v>54</v>
      </c>
      <c r="B37" s="14" t="s">
        <v>98</v>
      </c>
      <c r="C37" s="26">
        <v>100000</v>
      </c>
      <c r="D37" s="43">
        <f t="shared" si="0"/>
        <v>0</v>
      </c>
      <c r="E37" s="24">
        <v>100000</v>
      </c>
    </row>
    <row r="38" spans="1:6" ht="13.5" customHeight="1">
      <c r="A38" s="9" t="s">
        <v>31</v>
      </c>
      <c r="B38" s="15" t="s">
        <v>100</v>
      </c>
      <c r="C38" s="25"/>
      <c r="D38" s="44">
        <f t="shared" si="0"/>
        <v>689098</v>
      </c>
      <c r="E38" s="21">
        <v>689098</v>
      </c>
      <c r="F38" s="4"/>
    </row>
    <row r="39" spans="1:5" ht="13.5" customHeight="1">
      <c r="A39" s="9" t="s">
        <v>34</v>
      </c>
      <c r="B39" s="15" t="s">
        <v>101</v>
      </c>
      <c r="C39" s="25"/>
      <c r="D39" s="44">
        <f t="shared" si="0"/>
        <v>0</v>
      </c>
      <c r="E39" s="21"/>
    </row>
    <row r="40" spans="1:5" ht="13.5" customHeight="1">
      <c r="A40" s="9" t="s">
        <v>37</v>
      </c>
      <c r="B40" s="15" t="s">
        <v>103</v>
      </c>
      <c r="C40" s="25">
        <f>SUM(C41:C42)</f>
        <v>0</v>
      </c>
      <c r="D40" s="44">
        <f t="shared" si="0"/>
        <v>0</v>
      </c>
      <c r="E40" s="21">
        <f>SUM(E41:E42)</f>
        <v>0</v>
      </c>
    </row>
    <row r="41" spans="1:5" ht="13.5" customHeight="1">
      <c r="A41" s="13" t="s">
        <v>55</v>
      </c>
      <c r="B41" s="17" t="s">
        <v>102</v>
      </c>
      <c r="C41" s="27"/>
      <c r="D41" s="43">
        <f t="shared" si="0"/>
        <v>0</v>
      </c>
      <c r="E41" s="45"/>
    </row>
    <row r="42" spans="1:5" ht="13.5" customHeight="1">
      <c r="A42" s="13" t="s">
        <v>56</v>
      </c>
      <c r="B42" s="17" t="s">
        <v>111</v>
      </c>
      <c r="C42" s="27"/>
      <c r="D42" s="43">
        <f t="shared" si="0"/>
        <v>0</v>
      </c>
      <c r="E42" s="45"/>
    </row>
    <row r="43" spans="1:5" ht="13.5" customHeight="1">
      <c r="A43" s="9" t="s">
        <v>69</v>
      </c>
      <c r="B43" s="18" t="s">
        <v>104</v>
      </c>
      <c r="C43" s="25">
        <f>SUM(C8,C21,C22,C28,C33,C38,C40,C39)</f>
        <v>18315330</v>
      </c>
      <c r="D43" s="44">
        <f t="shared" si="0"/>
        <v>2924555</v>
      </c>
      <c r="E43" s="21">
        <f>SUM(E8,E21,E22,E28,E33,E38,E40,E39)</f>
        <v>21239885</v>
      </c>
    </row>
    <row r="44" spans="1:5" ht="13.5" customHeight="1">
      <c r="A44" s="9" t="s">
        <v>71</v>
      </c>
      <c r="B44" s="15" t="s">
        <v>2</v>
      </c>
      <c r="C44" s="25">
        <f>SUM(C45:C46)</f>
        <v>379670</v>
      </c>
      <c r="D44" s="44">
        <f t="shared" si="0"/>
        <v>0</v>
      </c>
      <c r="E44" s="21">
        <f>SUM(E45:E46)</f>
        <v>379670</v>
      </c>
    </row>
    <row r="45" spans="1:5" ht="13.5" customHeight="1">
      <c r="A45" s="6" t="s">
        <v>57</v>
      </c>
      <c r="B45" s="14" t="s">
        <v>121</v>
      </c>
      <c r="C45" s="26">
        <v>379670</v>
      </c>
      <c r="D45" s="43">
        <f t="shared" si="0"/>
        <v>0</v>
      </c>
      <c r="E45" s="24">
        <v>379670</v>
      </c>
    </row>
    <row r="46" spans="1:5" ht="13.5" customHeight="1">
      <c r="A46" s="6" t="s">
        <v>58</v>
      </c>
      <c r="B46" s="14" t="s">
        <v>105</v>
      </c>
      <c r="C46" s="26"/>
      <c r="D46" s="43">
        <f t="shared" si="0"/>
        <v>0</v>
      </c>
      <c r="E46" s="24"/>
    </row>
    <row r="47" spans="1:5" ht="13.5" customHeight="1" thickBot="1">
      <c r="A47" s="11" t="s">
        <v>106</v>
      </c>
      <c r="B47" s="19" t="s">
        <v>107</v>
      </c>
      <c r="C47" s="28">
        <f>SUM(C43:C44)</f>
        <v>18695000</v>
      </c>
      <c r="D47" s="46">
        <f t="shared" si="0"/>
        <v>2924555</v>
      </c>
      <c r="E47" s="23">
        <f>SUM(E43:E44)</f>
        <v>21619555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2015-04-01T08:19:50Z</cp:lastPrinted>
  <dcterms:created xsi:type="dcterms:W3CDTF">2014-01-02T12:59:11Z</dcterms:created>
  <dcterms:modified xsi:type="dcterms:W3CDTF">2017-05-29T08:44:09Z</dcterms:modified>
  <cp:category/>
  <cp:version/>
  <cp:contentType/>
  <cp:contentStatus/>
</cp:coreProperties>
</file>