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9" activeTab="0"/>
  </bookViews>
  <sheets>
    <sheet name="önk.bevételek" sheetId="1" r:id="rId1"/>
    <sheet name="önk.kiadások" sheetId="2" r:id="rId2"/>
  </sheets>
  <definedNames/>
  <calcPr fullCalcOnLoad="1"/>
</workbook>
</file>

<file path=xl/sharedStrings.xml><?xml version="1.0" encoding="utf-8"?>
<sst xmlns="http://schemas.openxmlformats.org/spreadsheetml/2006/main" count="160" uniqueCount="126">
  <si>
    <t>Egyéb működési bevételek</t>
  </si>
  <si>
    <t>eredeti előirányzat</t>
  </si>
  <si>
    <t>Finanszírozási kiadások</t>
  </si>
  <si>
    <t>Bevételek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</si>
  <si>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</si>
  <si>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</si>
  <si>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</si>
  <si>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</si>
  <si>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</si>
  <si>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</si>
  <si>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</si>
  <si>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</si>
  <si>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</si>
  <si>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</si>
  <si>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</si>
  <si>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</si>
  <si>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</si>
  <si>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</si>
  <si>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</si>
  <si>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</si>
  <si>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</si>
  <si>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</si>
  <si>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</si>
  <si>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</si>
  <si>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</si>
  <si>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</si>
  <si>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</si>
  <si>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</si>
  <si>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</si>
  <si>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</si>
  <si>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</si>
  <si>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</si>
  <si>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</si>
  <si>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</si>
  <si>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</si>
  <si>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</si>
  <si>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</si>
  <si>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</si>
  <si>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Előző év költségvetési maradványának igénybevétele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</si>
  <si>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</si>
  <si>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</si>
  <si>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</si>
  <si>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</si>
  <si>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</si>
  <si>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</si>
  <si>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</si>
  <si>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</si>
  <si>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</si>
  <si>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</si>
  <si>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</si>
  <si>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</si>
  <si>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</si>
  <si>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</si>
  <si>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</si>
  <si>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</si>
  <si>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</si>
  <si>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</si>
  <si>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</si>
  <si>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</si>
  <si>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</si>
  <si>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</si>
  <si>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</si>
  <si>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</si>
  <si>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</si>
  <si>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</si>
  <si>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</si>
  <si>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</si>
  <si>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</si>
  <si>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</si>
  <si>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</si>
  <si>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</si>
  <si>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</si>
  <si>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</si>
  <si>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</si>
  <si>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</si>
  <si>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</si>
  <si>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</si>
  <si>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</si>
  <si>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</si>
  <si>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</si>
  <si>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</si>
  <si>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</si>
  <si>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</si>
  <si>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</si>
  <si>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</si>
  <si>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</si>
  <si>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</si>
  <si>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</si>
  <si>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</si>
  <si>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</si>
  <si>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</si>
  <si>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</si>
  <si>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</si>
  <si>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</si>
  <si>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</si>
  <si>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</si>
  <si>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</si>
  <si>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</si>
  <si>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</si>
  <si>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</si>
  <si>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</si>
  <si>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</si>
  <si>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</si>
  <si>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</si>
  <si>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XI.</t>
  </si>
  <si>
    <t>KIADÁSOK ÖSSZESEN (IX+X)</t>
  </si>
  <si>
    <t>Külső személyi juttatások</t>
  </si>
  <si>
    <t>Bázakerettye Község Önkormányzatának bevételei</t>
  </si>
  <si>
    <t>Egyéb működési célú támogatások áht-n belülre</t>
  </si>
  <si>
    <t>módosított előirányzat</t>
  </si>
  <si>
    <t>Bázakerettye Község Önkormányzatának  kiadásai</t>
  </si>
  <si>
    <t>Egyéb felhalmozási célú támogatások áht-n belülre</t>
  </si>
  <si>
    <t>Betegséggel kapcsolatos ellátások,családi támogatások</t>
  </si>
  <si>
    <t xml:space="preserve">      Települési önkormányzatok egyes köznev.feladatainak tám.</t>
  </si>
  <si>
    <t>Részesedések értékesítése</t>
  </si>
  <si>
    <t>24</t>
  </si>
  <si>
    <t>Államháztartáson belüli megelőlegezések</t>
  </si>
  <si>
    <t>Finanszírozási bevételek (22+23+24)</t>
  </si>
  <si>
    <t>Hitelfelvétel</t>
  </si>
  <si>
    <t>Államháztartáson belüli megelőlegezések visszafizetése</t>
  </si>
  <si>
    <t xml:space="preserve">      Műk.célú ksgvetési támogatások és kiegészítő támogatások</t>
  </si>
  <si>
    <t xml:space="preserve">      Elszámolásból származó bevételek</t>
  </si>
  <si>
    <t xml:space="preserve"> 2016. évi költségvetés módosítása</t>
  </si>
  <si>
    <t>különbség</t>
  </si>
  <si>
    <t>2.melléklet az 5 /2017. (V.31.) önk. rendelethez</t>
  </si>
  <si>
    <t>1.melléklet az 5 /2017. (V.31) önk.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</si>
</sst>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164" fontId="3" fillId="33" borderId="10" xfId="40" applyNumberFormat="1" applyFont="1" applyFill="1" applyBorder="1" applyAlignment="1">
      <alignment/>
    </xf>
    <xf numFmtId="164" fontId="3" fillId="33" borderId="16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3" fillId="33" borderId="17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164" fontId="3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3" fillId="33" borderId="12" xfId="40" applyNumberFormat="1" applyFont="1" applyFill="1" applyBorder="1" applyAlignment="1">
      <alignment/>
    </xf>
    <xf numFmtId="164" fontId="3" fillId="33" borderId="13" xfId="40" applyNumberFormat="1" applyFont="1" applyFill="1" applyBorder="1" applyAlignment="1">
      <alignment/>
    </xf>
    <xf numFmtId="164" fontId="2" fillId="0" borderId="18" xfId="40" applyNumberFormat="1" applyFont="1" applyBorder="1" applyAlignment="1">
      <alignment horizontal="center" vertical="center" wrapText="1"/>
    </xf>
    <xf numFmtId="164" fontId="2" fillId="0" borderId="19" xfId="4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20" xfId="40" applyNumberFormat="1" applyFont="1" applyBorder="1" applyAlignment="1">
      <alignment/>
    </xf>
    <xf numFmtId="49" fontId="0" fillId="0" borderId="2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164" fontId="2" fillId="34" borderId="10" xfId="4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0" fillId="0" borderId="22" xfId="40" applyNumberFormat="1" applyFont="1" applyBorder="1" applyAlignment="1">
      <alignment/>
    </xf>
    <xf numFmtId="164" fontId="2" fillId="34" borderId="13" xfId="40" applyNumberFormat="1" applyFont="1" applyFill="1" applyBorder="1" applyAlignment="1">
      <alignment/>
    </xf>
    <xf numFmtId="164" fontId="2" fillId="0" borderId="23" xfId="40" applyNumberFormat="1" applyFont="1" applyBorder="1" applyAlignment="1">
      <alignment horizontal="center" vertical="center" wrapText="1"/>
    </xf>
    <xf numFmtId="164" fontId="0" fillId="0" borderId="24" xfId="40" applyNumberFormat="1" applyFont="1" applyBorder="1" applyAlignment="1">
      <alignment/>
    </xf>
    <xf numFmtId="164" fontId="0" fillId="34" borderId="24" xfId="40" applyNumberFormat="1" applyFont="1" applyFill="1" applyBorder="1" applyAlignment="1">
      <alignment/>
    </xf>
    <xf numFmtId="164" fontId="0" fillId="35" borderId="24" xfId="40" applyNumberFormat="1" applyFont="1" applyFill="1" applyBorder="1" applyAlignment="1">
      <alignment/>
    </xf>
    <xf numFmtId="164" fontId="2" fillId="34" borderId="24" xfId="40" applyNumberFormat="1" applyFont="1" applyFill="1" applyBorder="1" applyAlignment="1">
      <alignment/>
    </xf>
    <xf numFmtId="164" fontId="0" fillId="0" borderId="16" xfId="40" applyNumberFormat="1" applyFont="1" applyFill="1" applyBorder="1" applyAlignment="1">
      <alignment/>
    </xf>
    <xf numFmtId="164" fontId="2" fillId="34" borderId="25" xfId="4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28" xfId="40" applyNumberFormat="1" applyFont="1" applyBorder="1" applyAlignment="1">
      <alignment horizontal="center" vertical="center"/>
    </xf>
    <xf numFmtId="164" fontId="2" fillId="0" borderId="29" xfId="40" applyNumberFormat="1" applyFont="1" applyBorder="1" applyAlignment="1">
      <alignment horizontal="center" vertical="center"/>
    </xf>
    <xf numFmtId="164" fontId="2" fillId="0" borderId="30" xfId="4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I14" sqref="I14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7.7109375" style="0" bestFit="1" customWidth="1"/>
    <col min="4" max="4" width="17.7109375" style="0" customWidth="1"/>
    <col min="5" max="5" width="18.140625" style="0" bestFit="1" customWidth="1"/>
  </cols>
  <sheetData>
    <row r="1" spans="1:5" ht="18" customHeight="1">
      <c r="A1" s="55" t="s">
        <v>122</v>
      </c>
      <c r="B1" s="55"/>
      <c r="C1" s="55"/>
      <c r="D1" s="55"/>
      <c r="E1" s="55"/>
    </row>
    <row r="2" spans="1:5" ht="18" customHeight="1">
      <c r="A2" s="55"/>
      <c r="B2" s="55"/>
      <c r="C2" s="55"/>
      <c r="D2" s="55"/>
      <c r="E2" s="55"/>
    </row>
    <row r="3" spans="1:5" ht="18" customHeight="1">
      <c r="A3" s="55" t="s">
        <v>107</v>
      </c>
      <c r="B3" s="55"/>
      <c r="C3" s="55"/>
      <c r="D3" s="55"/>
      <c r="E3" s="55"/>
    </row>
    <row r="4" spans="3:5" ht="18" customHeight="1">
      <c r="C4" s="56" t="s">
        <v>125</v>
      </c>
      <c r="D4" s="56"/>
      <c r="E4" s="56"/>
    </row>
    <row r="5" ht="18" customHeight="1" thickBot="1"/>
    <row r="6" spans="1:5" ht="25.5" customHeight="1">
      <c r="A6" s="49" t="s">
        <v>42</v>
      </c>
      <c r="B6" s="51" t="s">
        <v>3</v>
      </c>
      <c r="C6" s="53"/>
      <c r="D6" s="53"/>
      <c r="E6" s="54"/>
    </row>
    <row r="7" spans="1:5" ht="38.25" customHeight="1">
      <c r="A7" s="50"/>
      <c r="B7" s="52"/>
      <c r="C7" s="5" t="s">
        <v>1</v>
      </c>
      <c r="D7" s="5" t="s">
        <v>123</v>
      </c>
      <c r="E7" s="39" t="s">
        <v>109</v>
      </c>
    </row>
    <row r="8" spans="1:5" ht="13.5" customHeight="1">
      <c r="A8" s="7" t="s">
        <v>13</v>
      </c>
      <c r="B8" s="8" t="s">
        <v>11</v>
      </c>
      <c r="C8" s="20">
        <f>SUM(C9,C16)</f>
        <v>116669000</v>
      </c>
      <c r="D8" s="38">
        <f>E8-C8</f>
        <v>7634474</v>
      </c>
      <c r="E8" s="21">
        <f>SUM(E9,E16)</f>
        <v>124303474</v>
      </c>
    </row>
    <row r="9" spans="1:5" ht="13.5" customHeight="1">
      <c r="A9" s="6" t="s">
        <v>4</v>
      </c>
      <c r="B9" s="2" t="s">
        <v>5</v>
      </c>
      <c r="C9" s="22">
        <f>SUM(C10:C15)</f>
        <v>94443049</v>
      </c>
      <c r="D9" s="22">
        <f>E9-C9</f>
        <v>2759650</v>
      </c>
      <c r="E9" s="24">
        <f>SUM(E10:E15)</f>
        <v>97202699</v>
      </c>
    </row>
    <row r="10" spans="1:5" ht="13.5" customHeight="1">
      <c r="A10" s="6"/>
      <c r="B10" s="2" t="s">
        <v>39</v>
      </c>
      <c r="C10" s="22">
        <v>67094489</v>
      </c>
      <c r="D10" s="22">
        <f aca="true" t="shared" si="0" ref="D10:D47">E10-C10</f>
        <v>0</v>
      </c>
      <c r="E10" s="24">
        <v>67094489</v>
      </c>
    </row>
    <row r="11" spans="1:5" ht="13.5" customHeight="1">
      <c r="A11" s="6"/>
      <c r="B11" s="33" t="s">
        <v>113</v>
      </c>
      <c r="C11" s="22">
        <v>11883733</v>
      </c>
      <c r="D11" s="22">
        <f t="shared" si="0"/>
        <v>796768</v>
      </c>
      <c r="E11" s="24">
        <v>12680501</v>
      </c>
    </row>
    <row r="12" spans="1:5" ht="13.5" customHeight="1">
      <c r="A12" s="6"/>
      <c r="B12" s="3" t="s">
        <v>41</v>
      </c>
      <c r="C12" s="22">
        <v>14264827</v>
      </c>
      <c r="D12" s="22">
        <f t="shared" si="0"/>
        <v>593187</v>
      </c>
      <c r="E12" s="24">
        <v>14858014</v>
      </c>
    </row>
    <row r="13" spans="1:5" ht="13.5" customHeight="1">
      <c r="A13" s="6"/>
      <c r="B13" s="2" t="s">
        <v>40</v>
      </c>
      <c r="C13" s="22">
        <v>1200000</v>
      </c>
      <c r="D13" s="22">
        <f t="shared" si="0"/>
        <v>0</v>
      </c>
      <c r="E13" s="24">
        <v>1200000</v>
      </c>
    </row>
    <row r="14" spans="1:5" ht="13.5" customHeight="1">
      <c r="A14" s="6"/>
      <c r="B14" s="2" t="s">
        <v>120</v>
      </c>
      <c r="C14" s="22"/>
      <c r="D14" s="22">
        <f t="shared" si="0"/>
        <v>1369695</v>
      </c>
      <c r="E14" s="24">
        <v>1369695</v>
      </c>
    </row>
    <row r="15" spans="1:5" ht="13.5" customHeight="1">
      <c r="A15" s="6"/>
      <c r="B15" s="2" t="s">
        <v>121</v>
      </c>
      <c r="C15" s="22"/>
      <c r="D15" s="22">
        <f t="shared" si="0"/>
        <v>0</v>
      </c>
      <c r="E15" s="24"/>
    </row>
    <row r="16" spans="1:5" ht="13.5" customHeight="1">
      <c r="A16" s="6" t="s">
        <v>6</v>
      </c>
      <c r="B16" s="2" t="s">
        <v>7</v>
      </c>
      <c r="C16" s="22">
        <v>22225951</v>
      </c>
      <c r="D16" s="22">
        <f t="shared" si="0"/>
        <v>4874824</v>
      </c>
      <c r="E16" s="24">
        <v>27100775</v>
      </c>
    </row>
    <row r="17" spans="1:5" ht="13.5" customHeight="1">
      <c r="A17" s="9" t="s">
        <v>14</v>
      </c>
      <c r="B17" s="8" t="s">
        <v>10</v>
      </c>
      <c r="C17" s="20">
        <v>20000000</v>
      </c>
      <c r="D17" s="38">
        <f t="shared" si="0"/>
        <v>7525585</v>
      </c>
      <c r="E17" s="21">
        <v>27525585</v>
      </c>
    </row>
    <row r="18" spans="1:5" ht="13.5" customHeight="1">
      <c r="A18" s="9" t="s">
        <v>15</v>
      </c>
      <c r="B18" s="8" t="s">
        <v>61</v>
      </c>
      <c r="C18" s="20">
        <f>SUM(C19:C23)</f>
        <v>36467000</v>
      </c>
      <c r="D18" s="38">
        <f t="shared" si="0"/>
        <v>-9599365</v>
      </c>
      <c r="E18" s="21">
        <f>SUM(E19:E23)</f>
        <v>26867635</v>
      </c>
    </row>
    <row r="19" spans="1:5" ht="13.5" customHeight="1">
      <c r="A19" s="6" t="s">
        <v>8</v>
      </c>
      <c r="B19" s="2" t="s">
        <v>16</v>
      </c>
      <c r="C19" s="22">
        <v>3000000</v>
      </c>
      <c r="D19" s="22">
        <f t="shared" si="0"/>
        <v>-322609</v>
      </c>
      <c r="E19" s="24">
        <v>2677391</v>
      </c>
    </row>
    <row r="20" spans="1:5" ht="13.5" customHeight="1">
      <c r="A20" s="6" t="s">
        <v>9</v>
      </c>
      <c r="B20" s="2" t="s">
        <v>17</v>
      </c>
      <c r="C20" s="22">
        <v>29967000</v>
      </c>
      <c r="D20" s="22">
        <f t="shared" si="0"/>
        <v>-8911112</v>
      </c>
      <c r="E20" s="24">
        <v>21055888</v>
      </c>
    </row>
    <row r="21" spans="1:5" ht="13.5" customHeight="1">
      <c r="A21" s="6" t="s">
        <v>12</v>
      </c>
      <c r="B21" s="2" t="s">
        <v>18</v>
      </c>
      <c r="C21" s="22">
        <v>3000000</v>
      </c>
      <c r="D21" s="22">
        <f t="shared" si="0"/>
        <v>-565045</v>
      </c>
      <c r="E21" s="24">
        <v>2434955</v>
      </c>
    </row>
    <row r="22" spans="1:5" ht="13.5" customHeight="1">
      <c r="A22" s="6" t="s">
        <v>43</v>
      </c>
      <c r="B22" s="2" t="s">
        <v>19</v>
      </c>
      <c r="C22" s="22">
        <v>300000</v>
      </c>
      <c r="D22" s="22">
        <f t="shared" si="0"/>
        <v>-121500</v>
      </c>
      <c r="E22" s="24">
        <v>178500</v>
      </c>
    </row>
    <row r="23" spans="1:5" ht="13.5" customHeight="1">
      <c r="A23" s="6" t="s">
        <v>44</v>
      </c>
      <c r="B23" s="2" t="s">
        <v>20</v>
      </c>
      <c r="C23" s="22">
        <v>200000</v>
      </c>
      <c r="D23" s="22">
        <f t="shared" si="0"/>
        <v>320901</v>
      </c>
      <c r="E23" s="24">
        <v>520901</v>
      </c>
    </row>
    <row r="24" spans="1:5" ht="13.5" customHeight="1">
      <c r="A24" s="9" t="s">
        <v>21</v>
      </c>
      <c r="B24" s="8" t="s">
        <v>62</v>
      </c>
      <c r="C24" s="20">
        <f>SUM(C25:C32)</f>
        <v>8830000</v>
      </c>
      <c r="D24" s="38">
        <f t="shared" si="0"/>
        <v>2497300</v>
      </c>
      <c r="E24" s="21">
        <f>SUM(E25:E32)</f>
        <v>11327300</v>
      </c>
    </row>
    <row r="25" spans="1:5" ht="13.5" customHeight="1">
      <c r="A25" s="6" t="s">
        <v>45</v>
      </c>
      <c r="B25" s="2" t="s">
        <v>22</v>
      </c>
      <c r="C25" s="22">
        <v>4000000</v>
      </c>
      <c r="D25" s="22">
        <f t="shared" si="0"/>
        <v>722840</v>
      </c>
      <c r="E25" s="24">
        <v>4722840</v>
      </c>
    </row>
    <row r="26" spans="1:5" ht="13.5" customHeight="1">
      <c r="A26" s="6" t="s">
        <v>46</v>
      </c>
      <c r="B26" s="2" t="s">
        <v>23</v>
      </c>
      <c r="C26" s="22">
        <v>700000</v>
      </c>
      <c r="D26" s="22">
        <f t="shared" si="0"/>
        <v>490185</v>
      </c>
      <c r="E26" s="24">
        <v>1190185</v>
      </c>
    </row>
    <row r="27" spans="1:5" ht="13.5" customHeight="1">
      <c r="A27" s="6" t="s">
        <v>47</v>
      </c>
      <c r="B27" s="2" t="s">
        <v>24</v>
      </c>
      <c r="C27" s="22">
        <v>500000</v>
      </c>
      <c r="D27" s="22">
        <f t="shared" si="0"/>
        <v>-500000</v>
      </c>
      <c r="E27" s="24"/>
    </row>
    <row r="28" spans="1:5" ht="13.5" customHeight="1">
      <c r="A28" s="6" t="s">
        <v>48</v>
      </c>
      <c r="B28" s="2" t="s">
        <v>25</v>
      </c>
      <c r="C28" s="22">
        <v>800000</v>
      </c>
      <c r="D28" s="22">
        <f t="shared" si="0"/>
        <v>-238476</v>
      </c>
      <c r="E28" s="24">
        <v>561524</v>
      </c>
    </row>
    <row r="29" spans="1:5" ht="13.5" customHeight="1">
      <c r="A29" s="6" t="s">
        <v>49</v>
      </c>
      <c r="B29" s="2" t="s">
        <v>26</v>
      </c>
      <c r="C29" s="22">
        <v>800000</v>
      </c>
      <c r="D29" s="22">
        <f t="shared" si="0"/>
        <v>662728</v>
      </c>
      <c r="E29" s="24">
        <v>1462728</v>
      </c>
    </row>
    <row r="30" spans="1:5" ht="13.5" customHeight="1">
      <c r="A30" s="6" t="s">
        <v>50</v>
      </c>
      <c r="B30" s="2" t="s">
        <v>27</v>
      </c>
      <c r="C30" s="22"/>
      <c r="D30" s="22">
        <f t="shared" si="0"/>
        <v>0</v>
      </c>
      <c r="E30" s="24"/>
    </row>
    <row r="31" spans="1:5" ht="13.5" customHeight="1">
      <c r="A31" s="6" t="s">
        <v>51</v>
      </c>
      <c r="B31" s="2" t="s">
        <v>28</v>
      </c>
      <c r="C31" s="22">
        <v>30000</v>
      </c>
      <c r="D31" s="22">
        <f t="shared" si="0"/>
        <v>-10697</v>
      </c>
      <c r="E31" s="24">
        <v>19303</v>
      </c>
    </row>
    <row r="32" spans="1:5" ht="13.5" customHeight="1">
      <c r="A32" s="6" t="s">
        <v>52</v>
      </c>
      <c r="B32" s="2" t="s">
        <v>0</v>
      </c>
      <c r="C32" s="22">
        <v>2000000</v>
      </c>
      <c r="D32" s="22">
        <f t="shared" si="0"/>
        <v>1370720</v>
      </c>
      <c r="E32" s="24">
        <v>3370720</v>
      </c>
    </row>
    <row r="33" spans="1:5" ht="13.5" customHeight="1">
      <c r="A33" s="9" t="s">
        <v>29</v>
      </c>
      <c r="B33" s="8" t="s">
        <v>63</v>
      </c>
      <c r="C33" s="20">
        <f>SUM(C34:C35)</f>
        <v>4200000</v>
      </c>
      <c r="D33" s="38">
        <f t="shared" si="0"/>
        <v>-4200000</v>
      </c>
      <c r="E33" s="21">
        <f>SUM(E34:E35)</f>
        <v>0</v>
      </c>
    </row>
    <row r="34" spans="1:5" ht="13.5" customHeight="1">
      <c r="A34" s="6" t="s">
        <v>53</v>
      </c>
      <c r="B34" s="2" t="s">
        <v>30</v>
      </c>
      <c r="C34" s="22">
        <v>4200000</v>
      </c>
      <c r="D34" s="22">
        <f t="shared" si="0"/>
        <v>-4200000</v>
      </c>
      <c r="E34" s="24"/>
    </row>
    <row r="35" spans="1:5" ht="13.5" customHeight="1">
      <c r="A35" s="6" t="s">
        <v>54</v>
      </c>
      <c r="B35" s="34" t="s">
        <v>114</v>
      </c>
      <c r="C35" s="22"/>
      <c r="D35" s="22">
        <f t="shared" si="0"/>
        <v>0</v>
      </c>
      <c r="E35" s="24"/>
    </row>
    <row r="36" spans="1:6" ht="13.5" customHeight="1">
      <c r="A36" s="9" t="s">
        <v>31</v>
      </c>
      <c r="B36" s="8" t="s">
        <v>64</v>
      </c>
      <c r="C36" s="20">
        <f>SUM(C37:C38)</f>
        <v>100000</v>
      </c>
      <c r="D36" s="38">
        <f t="shared" si="0"/>
        <v>7512</v>
      </c>
      <c r="E36" s="21">
        <f>SUM(E37:E38)</f>
        <v>107512</v>
      </c>
      <c r="F36" s="4"/>
    </row>
    <row r="37" spans="1:5" ht="13.5" customHeight="1">
      <c r="A37" s="6" t="s">
        <v>55</v>
      </c>
      <c r="B37" s="2" t="s">
        <v>32</v>
      </c>
      <c r="C37" s="22">
        <v>100000</v>
      </c>
      <c r="D37" s="22">
        <f t="shared" si="0"/>
        <v>7512</v>
      </c>
      <c r="E37" s="24">
        <v>107512</v>
      </c>
    </row>
    <row r="38" spans="1:5" ht="13.5" customHeight="1">
      <c r="A38" s="6" t="s">
        <v>56</v>
      </c>
      <c r="B38" s="2" t="s">
        <v>33</v>
      </c>
      <c r="C38" s="22"/>
      <c r="D38" s="22">
        <f t="shared" si="0"/>
        <v>0</v>
      </c>
      <c r="E38" s="24"/>
    </row>
    <row r="39" spans="1:5" ht="13.5" customHeight="1">
      <c r="A39" s="9" t="s">
        <v>34</v>
      </c>
      <c r="B39" s="8" t="s">
        <v>65</v>
      </c>
      <c r="C39" s="20">
        <f>SUM(C40:C41)</f>
        <v>0</v>
      </c>
      <c r="D39" s="38">
        <f t="shared" si="0"/>
        <v>0</v>
      </c>
      <c r="E39" s="21">
        <f>SUM(E40:E41)</f>
        <v>0</v>
      </c>
    </row>
    <row r="40" spans="1:5" ht="13.5" customHeight="1">
      <c r="A40" s="6" t="s">
        <v>57</v>
      </c>
      <c r="B40" s="2" t="s">
        <v>35</v>
      </c>
      <c r="C40" s="22"/>
      <c r="D40" s="22">
        <f t="shared" si="0"/>
        <v>0</v>
      </c>
      <c r="E40" s="24"/>
    </row>
    <row r="41" spans="1:5" ht="13.5" customHeight="1">
      <c r="A41" s="6" t="s">
        <v>58</v>
      </c>
      <c r="B41" s="2" t="s">
        <v>36</v>
      </c>
      <c r="C41" s="22"/>
      <c r="D41" s="22">
        <f t="shared" si="0"/>
        <v>0</v>
      </c>
      <c r="E41" s="24"/>
    </row>
    <row r="42" spans="1:5" ht="13.5" customHeight="1">
      <c r="A42" s="9" t="s">
        <v>37</v>
      </c>
      <c r="B42" s="10" t="s">
        <v>66</v>
      </c>
      <c r="C42" s="20">
        <f>SUM(C8,C17,C18,C24,C33,C36,C39)</f>
        <v>186266000</v>
      </c>
      <c r="D42" s="38">
        <f t="shared" si="0"/>
        <v>3865506</v>
      </c>
      <c r="E42" s="21">
        <f>SUM(E8,E17,E18,E24,E33,E36,E39)</f>
        <v>190131506</v>
      </c>
    </row>
    <row r="43" spans="1:5" ht="13.5" customHeight="1">
      <c r="A43" s="9" t="s">
        <v>67</v>
      </c>
      <c r="B43" s="8" t="s">
        <v>117</v>
      </c>
      <c r="C43" s="20">
        <f>SUM(C44:C46)</f>
        <v>5884000</v>
      </c>
      <c r="D43" s="38">
        <f t="shared" si="0"/>
        <v>6187444</v>
      </c>
      <c r="E43" s="21">
        <f>SUM(E44:E46)</f>
        <v>12071444</v>
      </c>
    </row>
    <row r="44" spans="1:5" ht="13.5" customHeight="1">
      <c r="A44" s="6" t="s">
        <v>59</v>
      </c>
      <c r="B44" s="2" t="s">
        <v>38</v>
      </c>
      <c r="C44" s="22">
        <v>5884000</v>
      </c>
      <c r="D44" s="22">
        <f t="shared" si="0"/>
        <v>2624000</v>
      </c>
      <c r="E44" s="24">
        <v>8508000</v>
      </c>
    </row>
    <row r="45" spans="1:5" ht="13.5" customHeight="1">
      <c r="A45" s="6" t="s">
        <v>60</v>
      </c>
      <c r="B45" s="34" t="s">
        <v>118</v>
      </c>
      <c r="C45" s="22"/>
      <c r="D45" s="22">
        <f t="shared" si="0"/>
        <v>0</v>
      </c>
      <c r="E45" s="24"/>
    </row>
    <row r="46" spans="1:5" ht="13.5" customHeight="1">
      <c r="A46" s="36" t="s">
        <v>115</v>
      </c>
      <c r="B46" s="37" t="s">
        <v>116</v>
      </c>
      <c r="C46" s="35"/>
      <c r="D46" s="22">
        <f t="shared" si="0"/>
        <v>3563444</v>
      </c>
      <c r="E46" s="40">
        <v>3563444</v>
      </c>
    </row>
    <row r="47" spans="1:5" ht="13.5" customHeight="1" thickBot="1">
      <c r="A47" s="11" t="s">
        <v>69</v>
      </c>
      <c r="B47" s="12" t="s">
        <v>68</v>
      </c>
      <c r="C47" s="29">
        <f>SUM(C42,C43)</f>
        <v>192150000</v>
      </c>
      <c r="D47" s="41">
        <f t="shared" si="0"/>
        <v>10052950</v>
      </c>
      <c r="E47" s="23">
        <f>SUM(E42,E43)</f>
        <v>202202950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7">
    <mergeCell ref="A6:A7"/>
    <mergeCell ref="B6:B7"/>
    <mergeCell ref="C6:E6"/>
    <mergeCell ref="A1:E1"/>
    <mergeCell ref="A2:E2"/>
    <mergeCell ref="C4:E4"/>
    <mergeCell ref="A3:E3"/>
  </mergeCells>
  <printOptions/>
  <pageMargins left="0.15" right="0.1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1">
      <selection activeCell="G7" sqref="G7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7.8515625" style="0" bestFit="1" customWidth="1"/>
    <col min="4" max="4" width="17.8515625" style="0" customWidth="1"/>
    <col min="5" max="5" width="18.140625" style="0" bestFit="1" customWidth="1"/>
  </cols>
  <sheetData>
    <row r="1" spans="1:5" ht="18" customHeight="1">
      <c r="A1" s="55" t="s">
        <v>122</v>
      </c>
      <c r="B1" s="55"/>
      <c r="C1" s="55"/>
      <c r="D1" s="55"/>
      <c r="E1" s="55"/>
    </row>
    <row r="2" spans="1:5" ht="18" customHeight="1">
      <c r="A2" s="55"/>
      <c r="B2" s="55"/>
      <c r="C2" s="55"/>
      <c r="D2" s="55"/>
      <c r="E2" s="55"/>
    </row>
    <row r="3" spans="1:5" ht="18" customHeight="1">
      <c r="A3" s="55" t="s">
        <v>110</v>
      </c>
      <c r="B3" s="55"/>
      <c r="C3" s="55"/>
      <c r="D3" s="55"/>
      <c r="E3" s="55"/>
    </row>
    <row r="4" spans="3:5" ht="18" customHeight="1">
      <c r="C4" s="56" t="s">
        <v>124</v>
      </c>
      <c r="D4" s="56"/>
      <c r="E4" s="56"/>
    </row>
    <row r="5" ht="18" customHeight="1" thickBot="1"/>
    <row r="6" spans="1:5" ht="22.5" customHeight="1" thickBot="1">
      <c r="A6" s="49" t="s">
        <v>42</v>
      </c>
      <c r="B6" s="57" t="s">
        <v>70</v>
      </c>
      <c r="C6" s="59"/>
      <c r="D6" s="60"/>
      <c r="E6" s="61"/>
    </row>
    <row r="7" spans="1:5" ht="39.75" customHeight="1">
      <c r="A7" s="50"/>
      <c r="B7" s="58"/>
      <c r="C7" s="30" t="s">
        <v>1</v>
      </c>
      <c r="D7" s="42" t="s">
        <v>123</v>
      </c>
      <c r="E7" s="31" t="s">
        <v>109</v>
      </c>
    </row>
    <row r="8" spans="1:5" ht="13.5" customHeight="1">
      <c r="A8" s="7" t="s">
        <v>13</v>
      </c>
      <c r="B8" s="15" t="s">
        <v>80</v>
      </c>
      <c r="C8" s="25">
        <f>SUM(C9,C18)</f>
        <v>30293000</v>
      </c>
      <c r="D8" s="46">
        <f>E8-C8</f>
        <v>-2819661</v>
      </c>
      <c r="E8" s="21">
        <f>SUM(E9,E18)</f>
        <v>27473339</v>
      </c>
    </row>
    <row r="9" spans="1:5" ht="13.5" customHeight="1">
      <c r="A9" s="6" t="s">
        <v>4</v>
      </c>
      <c r="B9" s="14" t="s">
        <v>71</v>
      </c>
      <c r="C9" s="26">
        <f>SUM(C10:C17)</f>
        <v>25732000</v>
      </c>
      <c r="D9" s="43">
        <f>E9-C9</f>
        <v>-2843069</v>
      </c>
      <c r="E9" s="24">
        <f>SUM(E10:E17)</f>
        <v>22888931</v>
      </c>
    </row>
    <row r="10" spans="1:5" ht="13.5" customHeight="1">
      <c r="A10" s="6"/>
      <c r="B10" s="14" t="s">
        <v>72</v>
      </c>
      <c r="C10" s="26">
        <v>24500000</v>
      </c>
      <c r="D10" s="43">
        <f aca="true" t="shared" si="0" ref="D10:D47">E10-C10</f>
        <v>-4255893</v>
      </c>
      <c r="E10" s="24">
        <v>20244107</v>
      </c>
    </row>
    <row r="11" spans="1:5" ht="13.5" customHeight="1">
      <c r="A11" s="6"/>
      <c r="B11" s="16" t="s">
        <v>73</v>
      </c>
      <c r="C11" s="26"/>
      <c r="D11" s="43">
        <f t="shared" si="0"/>
        <v>360000</v>
      </c>
      <c r="E11" s="24">
        <v>360000</v>
      </c>
    </row>
    <row r="12" spans="1:5" ht="13.5" customHeight="1">
      <c r="A12" s="6"/>
      <c r="B12" s="16" t="s">
        <v>74</v>
      </c>
      <c r="C12" s="26"/>
      <c r="D12" s="43">
        <f t="shared" si="0"/>
        <v>0</v>
      </c>
      <c r="E12" s="24"/>
    </row>
    <row r="13" spans="1:5" ht="13.5" customHeight="1">
      <c r="A13" s="6"/>
      <c r="B13" s="14" t="s">
        <v>75</v>
      </c>
      <c r="C13" s="26">
        <v>432000</v>
      </c>
      <c r="D13" s="43">
        <f t="shared" si="0"/>
        <v>-104000</v>
      </c>
      <c r="E13" s="24">
        <v>328000</v>
      </c>
    </row>
    <row r="14" spans="1:5" ht="13.5" customHeight="1">
      <c r="A14" s="6"/>
      <c r="B14" s="14" t="s">
        <v>76</v>
      </c>
      <c r="C14" s="26"/>
      <c r="D14" s="43">
        <f t="shared" si="0"/>
        <v>0</v>
      </c>
      <c r="E14" s="24"/>
    </row>
    <row r="15" spans="1:5" ht="13.5" customHeight="1">
      <c r="A15" s="6"/>
      <c r="B15" s="14" t="s">
        <v>77</v>
      </c>
      <c r="C15" s="26">
        <v>300000</v>
      </c>
      <c r="D15" s="43">
        <f t="shared" si="0"/>
        <v>-187481</v>
      </c>
      <c r="E15" s="24">
        <v>112519</v>
      </c>
    </row>
    <row r="16" spans="1:5" ht="13.5" customHeight="1">
      <c r="A16" s="6"/>
      <c r="B16" s="14" t="s">
        <v>78</v>
      </c>
      <c r="C16" s="26"/>
      <c r="D16" s="43">
        <f t="shared" si="0"/>
        <v>0</v>
      </c>
      <c r="E16" s="24"/>
    </row>
    <row r="17" spans="1:5" ht="13.5" customHeight="1">
      <c r="A17" s="6"/>
      <c r="B17" s="14" t="s">
        <v>79</v>
      </c>
      <c r="C17" s="26">
        <v>500000</v>
      </c>
      <c r="D17" s="43">
        <f t="shared" si="0"/>
        <v>1344305</v>
      </c>
      <c r="E17" s="24">
        <v>1844305</v>
      </c>
    </row>
    <row r="18" spans="1:5" ht="13.5" customHeight="1">
      <c r="A18" s="6" t="s">
        <v>6</v>
      </c>
      <c r="B18" s="14" t="s">
        <v>106</v>
      </c>
      <c r="C18" s="26">
        <f>SUM(C19:C20)</f>
        <v>4561000</v>
      </c>
      <c r="D18" s="43">
        <f t="shared" si="0"/>
        <v>23408</v>
      </c>
      <c r="E18" s="24">
        <f>SUM(E19:E20)</f>
        <v>4584408</v>
      </c>
    </row>
    <row r="19" spans="1:5" ht="13.5" customHeight="1">
      <c r="A19" s="6"/>
      <c r="B19" s="14" t="s">
        <v>81</v>
      </c>
      <c r="C19" s="26">
        <v>4201000</v>
      </c>
      <c r="D19" s="43">
        <f t="shared" si="0"/>
        <v>23408</v>
      </c>
      <c r="E19" s="24">
        <v>4224408</v>
      </c>
    </row>
    <row r="20" spans="1:5" ht="13.5" customHeight="1">
      <c r="A20" s="6"/>
      <c r="B20" s="14" t="s">
        <v>82</v>
      </c>
      <c r="C20" s="26">
        <v>360000</v>
      </c>
      <c r="D20" s="43">
        <f t="shared" si="0"/>
        <v>0</v>
      </c>
      <c r="E20" s="24">
        <v>360000</v>
      </c>
    </row>
    <row r="21" spans="1:5" ht="13.5" customHeight="1">
      <c r="A21" s="9" t="s">
        <v>14</v>
      </c>
      <c r="B21" s="15" t="s">
        <v>83</v>
      </c>
      <c r="C21" s="25">
        <v>5700000</v>
      </c>
      <c r="D21" s="46">
        <f t="shared" si="0"/>
        <v>-489852</v>
      </c>
      <c r="E21" s="21">
        <v>5210148</v>
      </c>
    </row>
    <row r="22" spans="1:5" ht="13.5" customHeight="1">
      <c r="A22" s="9" t="s">
        <v>15</v>
      </c>
      <c r="B22" s="15" t="s">
        <v>89</v>
      </c>
      <c r="C22" s="25">
        <f>SUM(C23:C27)</f>
        <v>30630185</v>
      </c>
      <c r="D22" s="46">
        <f t="shared" si="0"/>
        <v>3913462</v>
      </c>
      <c r="E22" s="21">
        <f>SUM(E23:E27)</f>
        <v>34543647</v>
      </c>
    </row>
    <row r="23" spans="1:5" ht="13.5" customHeight="1">
      <c r="A23" s="6" t="s">
        <v>8</v>
      </c>
      <c r="B23" s="14" t="s">
        <v>84</v>
      </c>
      <c r="C23" s="26">
        <v>2500185</v>
      </c>
      <c r="D23" s="43">
        <f t="shared" si="0"/>
        <v>432244</v>
      </c>
      <c r="E23" s="24">
        <v>2932429</v>
      </c>
    </row>
    <row r="24" spans="1:5" ht="13.5" customHeight="1">
      <c r="A24" s="6" t="s">
        <v>9</v>
      </c>
      <c r="B24" s="14" t="s">
        <v>85</v>
      </c>
      <c r="C24" s="26">
        <v>750000</v>
      </c>
      <c r="D24" s="43">
        <f t="shared" si="0"/>
        <v>93679</v>
      </c>
      <c r="E24" s="24">
        <v>843679</v>
      </c>
    </row>
    <row r="25" spans="1:5" ht="13.5" customHeight="1">
      <c r="A25" s="6" t="s">
        <v>12</v>
      </c>
      <c r="B25" s="14" t="s">
        <v>86</v>
      </c>
      <c r="C25" s="26">
        <v>22000000</v>
      </c>
      <c r="D25" s="43">
        <f t="shared" si="0"/>
        <v>1556067</v>
      </c>
      <c r="E25" s="24">
        <v>23556067</v>
      </c>
    </row>
    <row r="26" spans="1:5" ht="13.5" customHeight="1">
      <c r="A26" s="6" t="s">
        <v>43</v>
      </c>
      <c r="B26" s="14" t="s">
        <v>87</v>
      </c>
      <c r="C26" s="26">
        <v>180000</v>
      </c>
      <c r="D26" s="43">
        <f t="shared" si="0"/>
        <v>-37171</v>
      </c>
      <c r="E26" s="24">
        <v>142829</v>
      </c>
    </row>
    <row r="27" spans="1:5" ht="13.5" customHeight="1">
      <c r="A27" s="6" t="s">
        <v>44</v>
      </c>
      <c r="B27" s="14" t="s">
        <v>88</v>
      </c>
      <c r="C27" s="26">
        <v>5200000</v>
      </c>
      <c r="D27" s="43">
        <f t="shared" si="0"/>
        <v>1868643</v>
      </c>
      <c r="E27" s="24">
        <v>7068643</v>
      </c>
    </row>
    <row r="28" spans="1:5" ht="13.5" customHeight="1">
      <c r="A28" s="9" t="s">
        <v>21</v>
      </c>
      <c r="B28" s="15" t="s">
        <v>93</v>
      </c>
      <c r="C28" s="25">
        <f>SUM(C29:C32)</f>
        <v>3150000</v>
      </c>
      <c r="D28" s="46">
        <f t="shared" si="0"/>
        <v>-297725</v>
      </c>
      <c r="E28" s="21">
        <f>SUM(E29:E32)</f>
        <v>2852275</v>
      </c>
    </row>
    <row r="29" spans="1:5" ht="13.5" customHeight="1">
      <c r="A29" s="6" t="s">
        <v>45</v>
      </c>
      <c r="B29" s="32" t="s">
        <v>112</v>
      </c>
      <c r="C29" s="26"/>
      <c r="D29" s="43">
        <f t="shared" si="0"/>
        <v>0</v>
      </c>
      <c r="E29" s="24"/>
    </row>
    <row r="30" spans="1:5" ht="13.5" customHeight="1">
      <c r="A30" s="6" t="s">
        <v>46</v>
      </c>
      <c r="B30" s="14" t="s">
        <v>90</v>
      </c>
      <c r="C30" s="26"/>
      <c r="D30" s="43">
        <f t="shared" si="0"/>
        <v>0</v>
      </c>
      <c r="E30" s="24"/>
    </row>
    <row r="31" spans="1:5" ht="13.5" customHeight="1">
      <c r="A31" s="6" t="s">
        <v>47</v>
      </c>
      <c r="B31" s="14" t="s">
        <v>91</v>
      </c>
      <c r="C31" s="26"/>
      <c r="D31" s="43">
        <f t="shared" si="0"/>
        <v>0</v>
      </c>
      <c r="E31" s="24"/>
    </row>
    <row r="32" spans="1:5" ht="13.5" customHeight="1">
      <c r="A32" s="6" t="s">
        <v>48</v>
      </c>
      <c r="B32" s="14" t="s">
        <v>92</v>
      </c>
      <c r="C32" s="26">
        <v>3150000</v>
      </c>
      <c r="D32" s="43">
        <f t="shared" si="0"/>
        <v>-297725</v>
      </c>
      <c r="E32" s="24">
        <v>2852275</v>
      </c>
    </row>
    <row r="33" spans="1:5" ht="13.5" customHeight="1">
      <c r="A33" s="9" t="s">
        <v>29</v>
      </c>
      <c r="B33" s="15" t="s">
        <v>97</v>
      </c>
      <c r="C33" s="25">
        <f>SUM(C34:C37)</f>
        <v>38595000</v>
      </c>
      <c r="D33" s="46">
        <f t="shared" si="0"/>
        <v>617484</v>
      </c>
      <c r="E33" s="21">
        <f>SUM(E34:E37)</f>
        <v>39212484</v>
      </c>
    </row>
    <row r="34" spans="1:5" ht="13.5" customHeight="1">
      <c r="A34" s="6" t="s">
        <v>49</v>
      </c>
      <c r="B34" s="14" t="s">
        <v>94</v>
      </c>
      <c r="C34" s="26"/>
      <c r="D34" s="43">
        <f t="shared" si="0"/>
        <v>670429</v>
      </c>
      <c r="E34" s="24">
        <v>670429</v>
      </c>
    </row>
    <row r="35" spans="1:5" ht="13.5" customHeight="1">
      <c r="A35" s="6" t="s">
        <v>50</v>
      </c>
      <c r="B35" s="14" t="s">
        <v>108</v>
      </c>
      <c r="C35" s="26">
        <v>18695000</v>
      </c>
      <c r="D35" s="43">
        <f t="shared" si="0"/>
        <v>-2837265</v>
      </c>
      <c r="E35" s="24">
        <v>15857735</v>
      </c>
    </row>
    <row r="36" spans="1:5" ht="13.5" customHeight="1">
      <c r="A36" s="6" t="s">
        <v>51</v>
      </c>
      <c r="B36" s="14" t="s">
        <v>95</v>
      </c>
      <c r="C36" s="26">
        <v>100000</v>
      </c>
      <c r="D36" s="43">
        <f t="shared" si="0"/>
        <v>-80000</v>
      </c>
      <c r="E36" s="24">
        <v>20000</v>
      </c>
    </row>
    <row r="37" spans="1:5" ht="13.5" customHeight="1">
      <c r="A37" s="6" t="s">
        <v>52</v>
      </c>
      <c r="B37" s="14" t="s">
        <v>96</v>
      </c>
      <c r="C37" s="26">
        <v>19800000</v>
      </c>
      <c r="D37" s="43">
        <f t="shared" si="0"/>
        <v>2864320</v>
      </c>
      <c r="E37" s="24">
        <v>22664320</v>
      </c>
    </row>
    <row r="38" spans="1:6" ht="13.5" customHeight="1">
      <c r="A38" s="9" t="s">
        <v>31</v>
      </c>
      <c r="B38" s="15" t="s">
        <v>98</v>
      </c>
      <c r="C38" s="25">
        <v>24000000</v>
      </c>
      <c r="D38" s="46">
        <f t="shared" si="0"/>
        <v>8749406</v>
      </c>
      <c r="E38" s="21">
        <v>32749406</v>
      </c>
      <c r="F38" s="4"/>
    </row>
    <row r="39" spans="1:5" ht="13.5" customHeight="1">
      <c r="A39" s="9" t="s">
        <v>34</v>
      </c>
      <c r="B39" s="15" t="s">
        <v>99</v>
      </c>
      <c r="C39" s="25"/>
      <c r="D39" s="46">
        <f t="shared" si="0"/>
        <v>322721</v>
      </c>
      <c r="E39" s="21">
        <v>322721</v>
      </c>
    </row>
    <row r="40" spans="1:5" ht="13.5" customHeight="1">
      <c r="A40" s="9" t="s">
        <v>37</v>
      </c>
      <c r="B40" s="15" t="s">
        <v>101</v>
      </c>
      <c r="C40" s="25">
        <f>SUM(C41:C42)</f>
        <v>0</v>
      </c>
      <c r="D40" s="44">
        <f t="shared" si="0"/>
        <v>0</v>
      </c>
      <c r="E40" s="21">
        <f>SUM(E41:E42)</f>
        <v>0</v>
      </c>
    </row>
    <row r="41" spans="1:5" ht="13.5" customHeight="1">
      <c r="A41" s="13" t="s">
        <v>53</v>
      </c>
      <c r="B41" s="17" t="s">
        <v>100</v>
      </c>
      <c r="C41" s="27"/>
      <c r="D41" s="45">
        <f t="shared" si="0"/>
        <v>0</v>
      </c>
      <c r="E41" s="47"/>
    </row>
    <row r="42" spans="1:5" ht="13.5" customHeight="1">
      <c r="A42" s="13" t="s">
        <v>54</v>
      </c>
      <c r="B42" s="17" t="s">
        <v>111</v>
      </c>
      <c r="C42" s="27"/>
      <c r="D42" s="43">
        <f t="shared" si="0"/>
        <v>0</v>
      </c>
      <c r="E42" s="47"/>
    </row>
    <row r="43" spans="1:5" ht="13.5" customHeight="1">
      <c r="A43" s="9" t="s">
        <v>67</v>
      </c>
      <c r="B43" s="18" t="s">
        <v>102</v>
      </c>
      <c r="C43" s="25">
        <f>SUM(C8,C21,C22,C28,C33,C38,C40,C39)</f>
        <v>132368185</v>
      </c>
      <c r="D43" s="46">
        <f t="shared" si="0"/>
        <v>9995835</v>
      </c>
      <c r="E43" s="21">
        <f>SUM(E8,E21,E22,E28,E33,E38,E40,E39)</f>
        <v>142364020</v>
      </c>
    </row>
    <row r="44" spans="1:5" ht="13.5" customHeight="1">
      <c r="A44" s="9" t="s">
        <v>69</v>
      </c>
      <c r="B44" s="15" t="s">
        <v>2</v>
      </c>
      <c r="C44" s="25">
        <f>SUM(C45:C46)</f>
        <v>59781815</v>
      </c>
      <c r="D44" s="46">
        <f t="shared" si="0"/>
        <v>57115</v>
      </c>
      <c r="E44" s="21">
        <f>SUM(E45:E46)</f>
        <v>59838930</v>
      </c>
    </row>
    <row r="45" spans="1:5" ht="13.5" customHeight="1">
      <c r="A45" s="6" t="s">
        <v>55</v>
      </c>
      <c r="B45" s="14" t="s">
        <v>119</v>
      </c>
      <c r="C45" s="26">
        <v>3614815</v>
      </c>
      <c r="D45" s="43">
        <f t="shared" si="0"/>
        <v>0</v>
      </c>
      <c r="E45" s="24">
        <v>3614815</v>
      </c>
    </row>
    <row r="46" spans="1:5" ht="13.5" customHeight="1">
      <c r="A46" s="6" t="s">
        <v>56</v>
      </c>
      <c r="B46" s="14" t="s">
        <v>103</v>
      </c>
      <c r="C46" s="26">
        <v>56167000</v>
      </c>
      <c r="D46" s="43">
        <f t="shared" si="0"/>
        <v>57115</v>
      </c>
      <c r="E46" s="24">
        <v>56224115</v>
      </c>
    </row>
    <row r="47" spans="1:5" ht="13.5" customHeight="1" thickBot="1">
      <c r="A47" s="11" t="s">
        <v>104</v>
      </c>
      <c r="B47" s="19" t="s">
        <v>105</v>
      </c>
      <c r="C47" s="28">
        <f>SUM(C43:C44)</f>
        <v>192150000</v>
      </c>
      <c r="D47" s="48">
        <f t="shared" si="0"/>
        <v>10052950</v>
      </c>
      <c r="E47" s="23">
        <f>SUM(E43:E44)</f>
        <v>202202950</v>
      </c>
    </row>
    <row r="48" ht="18" customHeight="1">
      <c r="A48" s="1"/>
    </row>
  </sheetData>
  <sheetProtection/>
  <mergeCells count="7">
    <mergeCell ref="A3:E3"/>
    <mergeCell ref="C4:E4"/>
    <mergeCell ref="A6:A7"/>
    <mergeCell ref="B6:B7"/>
    <mergeCell ref="C6:E6"/>
    <mergeCell ref="A1:E1"/>
    <mergeCell ref="A2:E2"/>
  </mergeCells>
  <printOptions/>
  <pageMargins left="0.19" right="0.15" top="1" bottom="0.19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2017-05-08T10:13:25Z</cp:lastPrinted>
  <dcterms:created xsi:type="dcterms:W3CDTF">2014-01-02T12:59:11Z</dcterms:created>
  <dcterms:modified xsi:type="dcterms:W3CDTF">2017-06-12T09:35:22Z</dcterms:modified>
  <cp:category/>
  <cp:version/>
  <cp:contentType/>
  <cp:contentStatus/>
</cp:coreProperties>
</file>