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0740" activeTab="0"/>
  </bookViews>
  <sheets>
    <sheet name="1.mell.összevont" sheetId="1" r:id="rId1"/>
    <sheet name="2.mell.köt.feladat" sheetId="2" r:id="rId2"/>
    <sheet name="3..mell.önként vállalt" sheetId="3" r:id="rId3"/>
    <sheet name="4. műk.felh.mérleg" sheetId="4" r:id="rId4"/>
    <sheet name="5-6.mell. beruh." sheetId="5" r:id="rId5"/>
    <sheet name="7.mell.mérleg" sheetId="6" r:id="rId6"/>
    <sheet name="8.mell.pm.9.mell.felh." sheetId="7" r:id="rId7"/>
    <sheet name="Munka1" sheetId="8" r:id="rId8"/>
  </sheets>
  <definedNames/>
  <calcPr fullCalcOnLoad="1"/>
</workbook>
</file>

<file path=xl/sharedStrings.xml><?xml version="1.0" encoding="utf-8"?>
<sst xmlns="http://schemas.openxmlformats.org/spreadsheetml/2006/main" count="914" uniqueCount="400">
  <si>
    <t>S.szám</t>
  </si>
  <si>
    <t>Bevételi jogcím</t>
  </si>
  <si>
    <t>Bevételek</t>
  </si>
  <si>
    <t>Ezer forintban</t>
  </si>
  <si>
    <t>1.</t>
  </si>
  <si>
    <t>2.</t>
  </si>
  <si>
    <t>3.</t>
  </si>
  <si>
    <t>I/1. Közhatalmi bevételek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</si>
  <si>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</si>
  <si>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</si>
  <si>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</si>
  <si>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</si>
  <si>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</si>
  <si>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</si>
  <si>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</si>
  <si>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</si>
  <si>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</si>
  <si>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</si>
  <si>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Helyi adók</t>
  </si>
  <si>
    <t>I/2. Intézményi működési bevételek</t>
  </si>
  <si>
    <t>Továbbszámlázott szolgáltatás</t>
  </si>
  <si>
    <t>Intézményi ellátási díjak</t>
  </si>
  <si>
    <t>2.1.</t>
  </si>
  <si>
    <t>3.1.</t>
  </si>
  <si>
    <t>3.2.</t>
  </si>
  <si>
    <t>II. Átengedett központi adók</t>
  </si>
  <si>
    <t>I. Önkormányzat működési bevételei (2+3+4)</t>
  </si>
  <si>
    <t>III. Támogatások, kiegészítések</t>
  </si>
  <si>
    <t>5.1.</t>
  </si>
  <si>
    <t>Normatív hozzájárulások</t>
  </si>
  <si>
    <t>5.2.</t>
  </si>
  <si>
    <t>Felhasználási kötelezettséggel járó normatív támogatás</t>
  </si>
  <si>
    <t>5.3.</t>
  </si>
  <si>
    <t>Központosított előirányzatok</t>
  </si>
  <si>
    <t>5.4.</t>
  </si>
  <si>
    <t>Egyéb támogatás</t>
  </si>
  <si>
    <t>IV. Átvett pénzeszközök államháztartáson belülről</t>
  </si>
  <si>
    <t>6.1.</t>
  </si>
  <si>
    <t>Működési támogatás államháztartáson belülről</t>
  </si>
  <si>
    <t>6.1.1.</t>
  </si>
  <si>
    <t>Helyi, nemzetiségi önkormányzatoktól</t>
  </si>
  <si>
    <t>6.2.2.</t>
  </si>
  <si>
    <t>Társulástól átvett pénzeszköz</t>
  </si>
  <si>
    <t>6.1.2.</t>
  </si>
  <si>
    <t>6.1.3.</t>
  </si>
  <si>
    <t>Egyéb működési támogatás államháztartáson belülről</t>
  </si>
  <si>
    <t>6.2.</t>
  </si>
  <si>
    <t>Felhalmozási támogatás államháztartáson belülről</t>
  </si>
  <si>
    <t>6.2.1.</t>
  </si>
  <si>
    <t>6.2.3.</t>
  </si>
  <si>
    <t>Egyéb felhalmozási támogatás államháztartáson kívülről</t>
  </si>
  <si>
    <t>V. Átvett pénzeszközök államháztartáson kívülről</t>
  </si>
  <si>
    <t>7.1.</t>
  </si>
  <si>
    <t>Működési célú pénzeszköz átvétele államháztartáson kívülről</t>
  </si>
  <si>
    <t>7.2.</t>
  </si>
  <si>
    <t>Felhalmozási célú pénzeszköz átvétele államháztartáson kívülről</t>
  </si>
  <si>
    <t>VI. Felhalmozási célú bevételek</t>
  </si>
  <si>
    <t>8.1.</t>
  </si>
  <si>
    <t>Tárgyi eszközök és immateriális javak értékesítése</t>
  </si>
  <si>
    <t>8.2.</t>
  </si>
  <si>
    <t>Önkormányzatot megillető vagyon értékű jog értékesítése</t>
  </si>
  <si>
    <t>Hiány belső finanszírozás bevételei</t>
  </si>
  <si>
    <t>Költségvetési maradvány igénybevétele (működési célú)</t>
  </si>
  <si>
    <t>Költségvetési maradvány igénybevétele (felhalmozási célú)</t>
  </si>
  <si>
    <t>Hiány külső finanszírozásának bevételei</t>
  </si>
  <si>
    <t>Hosszú lejáratú hitelek, kölcsönök felvétele</t>
  </si>
  <si>
    <t>Likviditási célú hitelek, kölcsönök felvétele</t>
  </si>
  <si>
    <t>Rövid lejáratú hitelek, kölcsönök felvétele</t>
  </si>
  <si>
    <t>BEVÉTELEK ÖSSZESEN</t>
  </si>
  <si>
    <t>BEVÉTELEK</t>
  </si>
  <si>
    <t>KIADÁSOK</t>
  </si>
  <si>
    <t>I. Működési költségvetési kiadások</t>
  </si>
  <si>
    <t>1.1.</t>
  </si>
  <si>
    <t>Személyi juttatások</t>
  </si>
  <si>
    <t>1.2.</t>
  </si>
  <si>
    <t>Munkaadókat terhelő járulékok és szociális hozzájárulási adó</t>
  </si>
  <si>
    <t>1.3.</t>
  </si>
  <si>
    <t>Dologi kiadások</t>
  </si>
  <si>
    <t>1.4.</t>
  </si>
  <si>
    <t>Ellátottak pénzbeli juttatásai</t>
  </si>
  <si>
    <t>1.5.</t>
  </si>
  <si>
    <t>Egyéb működési célú kiadások</t>
  </si>
  <si>
    <t>1.6.</t>
  </si>
  <si>
    <t>1.7.</t>
  </si>
  <si>
    <t>1.8.</t>
  </si>
  <si>
    <t>1.9.</t>
  </si>
  <si>
    <t xml:space="preserve">  -  Szociális, rászorultság jellegű ellátások</t>
  </si>
  <si>
    <t xml:space="preserve">  - Működési célú pénzeszköz átadás áh-on kívülre</t>
  </si>
  <si>
    <t xml:space="preserve">  - Kamatkiadások</t>
  </si>
  <si>
    <t>Felhalmozási költségvetés kiadásai</t>
  </si>
  <si>
    <t>Beruházások</t>
  </si>
  <si>
    <t>2.2.</t>
  </si>
  <si>
    <t>Felújítások</t>
  </si>
  <si>
    <t>2.3.</t>
  </si>
  <si>
    <t>Egyéb felhalmozási kiadások</t>
  </si>
  <si>
    <t>2.4.</t>
  </si>
  <si>
    <t>2.5.</t>
  </si>
  <si>
    <t xml:space="preserve">  - Felhalmozási célú pénzeszk.átadás áh-on kívülre</t>
  </si>
  <si>
    <t>III. Tartalékok</t>
  </si>
  <si>
    <t>Általános tartalék</t>
  </si>
  <si>
    <t>Céltartalék</t>
  </si>
  <si>
    <t xml:space="preserve">4. </t>
  </si>
  <si>
    <t>IV. Kölcsön nyújtása</t>
  </si>
  <si>
    <t xml:space="preserve">5. </t>
  </si>
  <si>
    <t>Költségvetési kiadások összsesen</t>
  </si>
  <si>
    <t>Finanszírozási kiadások</t>
  </si>
  <si>
    <t>Hosszú lejáratú hitelek törlesztése</t>
  </si>
  <si>
    <t>Likviditási hitelek törlesztése</t>
  </si>
  <si>
    <t>Rövid lejáratú hitelek törlesztése</t>
  </si>
  <si>
    <t>Kölcsön törlesztése</t>
  </si>
  <si>
    <t>6.3.</t>
  </si>
  <si>
    <t>6.4.</t>
  </si>
  <si>
    <t>KÖLTSÉGVETÉSI ÉS FINANSZ. KIADÁSOK ÖSSZ. (5+6)</t>
  </si>
  <si>
    <t>Függő, átfutó, kiegyenlítő kiadások</t>
  </si>
  <si>
    <t>V. Finanszírozási kiadások</t>
  </si>
  <si>
    <t>VI. Függő, átfutó, kiegyenlítő kiadások</t>
  </si>
  <si>
    <t>KIADÁSOK ÖSSZESEN (7+8)</t>
  </si>
  <si>
    <t>KÖLTSÉGVETÉSI BEVÉTELEK ÉS KIADÁSOK EGYENLEGE</t>
  </si>
  <si>
    <t>VII. Kölcsön visszatérülés</t>
  </si>
  <si>
    <t>KÖLTSÉGVETÉSI BEVÉTELEK ÖSSZESEN (2+….+9)</t>
  </si>
  <si>
    <t>11.1.</t>
  </si>
  <si>
    <t>11.1.1.</t>
  </si>
  <si>
    <t>11.1.2.</t>
  </si>
  <si>
    <t>11.2.</t>
  </si>
  <si>
    <t>11.2.1.</t>
  </si>
  <si>
    <t>11.2.2.</t>
  </si>
  <si>
    <t>11.2.3.</t>
  </si>
  <si>
    <t>14.</t>
  </si>
  <si>
    <t>VIII. Finanszírozási bevételek</t>
  </si>
  <si>
    <t>IX. Függő, átfutó, kiegyenlítő bevételek</t>
  </si>
  <si>
    <t>BEVÉTELEK ÖSSZESEN (12+13)</t>
  </si>
  <si>
    <t>KÖLTSÉGVETÉSI ÉS FINANSZ. BEVÉTELEK ÖSSZESEN (10+11)</t>
  </si>
  <si>
    <t>Költségvetési hiány, többlet (költségvetési bevételek 10. sor - költségvetési kiadások 5.sor)  (+, -)</t>
  </si>
  <si>
    <t>KÜLSŐ FORRÁS BEVONÁSÁVAL - HITEL, KÖLCSÖN - FINANSZÍROZHATÓ HIÁNY ÖSSZEGE</t>
  </si>
  <si>
    <t>2013. évi külső forrásból fedezhető működési hiány</t>
  </si>
  <si>
    <t>2013. évi külső forrásból fedezhető felhalmozási hiány</t>
  </si>
  <si>
    <t>2013. évi külső sorrásból fedezhető hiány (1+2)</t>
  </si>
  <si>
    <t>FINANSZÍROZÁSI BEVÉTELEK ÉS KIADÁSOK EGYENLEGE</t>
  </si>
  <si>
    <t>Finanszírozási bevételek</t>
  </si>
  <si>
    <t>1.1.1.</t>
  </si>
  <si>
    <t>1.1-ből Működési célú finanszírozási bevétel</t>
  </si>
  <si>
    <t>1.1.2.</t>
  </si>
  <si>
    <t xml:space="preserve">           Felhalmozási célú finanszírozási bevétel</t>
  </si>
  <si>
    <t>1.2.1.</t>
  </si>
  <si>
    <t>1.2.2.</t>
  </si>
  <si>
    <t>1.2-ből Működési célú finanszírozási kiadások</t>
  </si>
  <si>
    <t xml:space="preserve">           Felhalmozási célú finanszírozási kiadások</t>
  </si>
  <si>
    <t>Finanszírozási műveletek egyenlege (1.1-1.2)</t>
  </si>
  <si>
    <t>Kiadási jogcím</t>
  </si>
  <si>
    <t>Áru- és készletértékesítés</t>
  </si>
  <si>
    <t>Szolgáltatások ellenértéke</t>
  </si>
  <si>
    <t>3.3.</t>
  </si>
  <si>
    <t>Bérleti díj</t>
  </si>
  <si>
    <t>3.4.</t>
  </si>
  <si>
    <t>3.5.</t>
  </si>
  <si>
    <t>3.6.</t>
  </si>
  <si>
    <t>Alkalmazottak térítése</t>
  </si>
  <si>
    <t>3.7.</t>
  </si>
  <si>
    <t>Általános forgalmi adó bevétel, visszatérülések</t>
  </si>
  <si>
    <t>3.8.</t>
  </si>
  <si>
    <t>Működési célú hozam- és kamatbevételek</t>
  </si>
  <si>
    <t>Sor-
szám</t>
  </si>
  <si>
    <t>Kiadások</t>
  </si>
  <si>
    <t>Megnevezés</t>
  </si>
  <si>
    <t>Közhatalmi bevételek</t>
  </si>
  <si>
    <t>Intézményi működési bevételek</t>
  </si>
  <si>
    <t>Átengedett központi adók</t>
  </si>
  <si>
    <t>Támogatások, kiegészítések (műk.célú)</t>
  </si>
  <si>
    <t>Átvett pénzeszközök államháztartáson belülről</t>
  </si>
  <si>
    <t>Átvett pénzeszközök államháztartáson kívülről</t>
  </si>
  <si>
    <t>Kölcsön visszatérülés</t>
  </si>
  <si>
    <t>Egyéb bevételek</t>
  </si>
  <si>
    <t>Költségvetési bevételek összesen</t>
  </si>
  <si>
    <t>15.</t>
  </si>
  <si>
    <t>16.</t>
  </si>
  <si>
    <t>17.</t>
  </si>
  <si>
    <t>18.</t>
  </si>
  <si>
    <t>19.</t>
  </si>
  <si>
    <t>20.</t>
  </si>
  <si>
    <t>Hiány belső finanszírozásának bevételei</t>
  </si>
  <si>
    <t xml:space="preserve">   Költségvetési maradvány igénybevétele</t>
  </si>
  <si>
    <t>Hiány külső finanszírozásának bevétele</t>
  </si>
  <si>
    <t xml:space="preserve">   Hitelek, kölcsönök felvétele</t>
  </si>
  <si>
    <t>Működési célú finanszírozási bevételel</t>
  </si>
  <si>
    <t>Költségvetési és finanszírozási bev.össz.</t>
  </si>
  <si>
    <t>21.</t>
  </si>
  <si>
    <t>BEVÉTEL ÖSSZESEN (19+20)</t>
  </si>
  <si>
    <t>22.</t>
  </si>
  <si>
    <t>Költségvetési hiány</t>
  </si>
  <si>
    <t>Munkaadókat terhelő járulékok</t>
  </si>
  <si>
    <t>Egyéb működési kiadások</t>
  </si>
  <si>
    <t>Tartalékok</t>
  </si>
  <si>
    <t>Kölcsönök nyújtása</t>
  </si>
  <si>
    <t>Költségvetési kiadások összesen</t>
  </si>
  <si>
    <t>Hitelek törlesztése</t>
  </si>
  <si>
    <t>Működési célú finansz.kiadások össz.</t>
  </si>
  <si>
    <t>Költségvetési és finansz.kiadások össz.</t>
  </si>
  <si>
    <t>Függő, átfutó, kiegyenlítő bevételek</t>
  </si>
  <si>
    <t>KIADÁSOK ÖSSZESEN</t>
  </si>
  <si>
    <t>Tárgyi eszközök értékesítése</t>
  </si>
  <si>
    <t>Önkormányzatot megillető vagy.ért.jog.értékes.</t>
  </si>
  <si>
    <t>Támogatások, kiegészítések (felhalm.)</t>
  </si>
  <si>
    <t>Egyéb központi támogatás</t>
  </si>
  <si>
    <t>Átvett pénzeszközök áh-on belülről</t>
  </si>
  <si>
    <t>Átvett pénzeszközök áh-on kívülről</t>
  </si>
  <si>
    <t>Felh.célú finanszírozási bevételek</t>
  </si>
  <si>
    <t>Költségvetési és finansz.bevételek össz.</t>
  </si>
  <si>
    <t xml:space="preserve">Beruházások </t>
  </si>
  <si>
    <t xml:space="preserve">  - Felhalmozási célú támog.értékű</t>
  </si>
  <si>
    <t xml:space="preserve">  - Felhalmozási célú p.eszköz átad. Áh-on kív.</t>
  </si>
  <si>
    <t>Kölcsön nyújtása</t>
  </si>
  <si>
    <t>Felh.célú finanszírozási kiadások</t>
  </si>
  <si>
    <t xml:space="preserve">Függő, átfutó, kiegyenlítő kiadások </t>
  </si>
  <si>
    <t>Összesen</t>
  </si>
  <si>
    <t>1.táblázat</t>
  </si>
  <si>
    <t>2. táblázat</t>
  </si>
  <si>
    <t>3. táblázat</t>
  </si>
  <si>
    <t>4. táblázat</t>
  </si>
  <si>
    <t>5. táblázat</t>
  </si>
  <si>
    <t>1. táblázat</t>
  </si>
  <si>
    <t>II. Felhalmozási költségvetés kiadásai</t>
  </si>
  <si>
    <t xml:space="preserve">Általános </t>
  </si>
  <si>
    <t>Önkormányzati vagyon bérbeadásából származó bevétel</t>
  </si>
  <si>
    <t>Egyéb felhalmozási támogatás államháztartáson belülről</t>
  </si>
  <si>
    <t>Felhalmozási célú bevételek</t>
  </si>
  <si>
    <t>Kölcsön visszatérülése</t>
  </si>
  <si>
    <t xml:space="preserve">  - Támogatásértékű működési kadás áh-on belülre</t>
  </si>
  <si>
    <t xml:space="preserve">  - Támogatásértéká működési kiadás áh-on belülre</t>
  </si>
  <si>
    <t xml:space="preserve">  - Támogatásértékű működési kiadás áh-on belülre</t>
  </si>
  <si>
    <t xml:space="preserve">  - Támogatésértéká működési kiadás áh-on belülre</t>
  </si>
  <si>
    <t>2.7.</t>
  </si>
  <si>
    <t>2.6.</t>
  </si>
  <si>
    <t>Befektetési célú részesedések</t>
  </si>
  <si>
    <t>Felhalmozási célú kamatkiadás</t>
  </si>
  <si>
    <t xml:space="preserve">  - Befektetési célú részesedés vásárlása</t>
  </si>
  <si>
    <t xml:space="preserve">  - Felhalmozási célú kamatkiadás</t>
  </si>
  <si>
    <t xml:space="preserve">  - Támogatásértékű felhalmozási kiadás áh-on belülre</t>
  </si>
  <si>
    <t>Egyéb támogatás (önhiki)</t>
  </si>
  <si>
    <t>ebből: közfoglalkoztatott</t>
  </si>
  <si>
    <t>Éves engedélyezett létszám előirányzata (fő)</t>
  </si>
  <si>
    <t>Beruházás megnevezése</t>
  </si>
  <si>
    <t>Betonelemgyártó gép beszerzése</t>
  </si>
  <si>
    <t>Gyártósablon beszerzés</t>
  </si>
  <si>
    <t>Sablon mederburkoló</t>
  </si>
  <si>
    <t>START betonelemgyártás</t>
  </si>
  <si>
    <t>START mezőgazdasági termelés</t>
  </si>
  <si>
    <t>utánfutó beszerzés</t>
  </si>
  <si>
    <t>felújítás megnevezése</t>
  </si>
  <si>
    <t>Betontérkő készítéshez helyiség kialakítása</t>
  </si>
  <si>
    <t>I. módosítás</t>
  </si>
  <si>
    <t>Adópótlék, adóbírság</t>
  </si>
  <si>
    <t>2013. évi 
előirányzat</t>
  </si>
  <si>
    <t xml:space="preserve">2.2. </t>
  </si>
  <si>
    <t>2013. évi
 előirányzat</t>
  </si>
  <si>
    <t>Betonkeverő</t>
  </si>
  <si>
    <t>II. módosítás</t>
  </si>
  <si>
    <t>Igazgatási szolgáltatási díj</t>
  </si>
  <si>
    <t xml:space="preserve">2.3. </t>
  </si>
  <si>
    <t>Teljesítés</t>
  </si>
  <si>
    <t>Kerkaszentkirály Község Önkormányzata
2013. évi zárszámadás
Beruházási (felhalmozási) kiadások előirányzata beruházásonként</t>
  </si>
  <si>
    <t>%</t>
  </si>
  <si>
    <t>Kerkaszentkirály Község Önkormányzata
2013. évi zárszámadás
Felújítási kiadások előirányzata felújításonként</t>
  </si>
  <si>
    <t>I. módosításI</t>
  </si>
  <si>
    <t>Kerkaszentkirály Község Önkormányzata
2013. évi zárszámadás
Felhalmozási célú bevételek és kiadások mérlege</t>
  </si>
  <si>
    <t>Kerkaszentkirály Község Önkormányzata 
2013. évi zárszámadás
Működési célú bevételek és kiadások mérlege</t>
  </si>
  <si>
    <t>II módosítás</t>
  </si>
  <si>
    <t>Kerkaszentkirály Község Önkormányzata 
2013. évi zárszámadás
ÖNKÉNT VÁLLALT FELADATAINAK MÉRLEGE</t>
  </si>
  <si>
    <t>Kerkaszentkirály Község Önkormányzata
2013. évi zárszámadás
ÖNKÉNT VÁLLALT FELADATAINAK MÉRLEGE</t>
  </si>
  <si>
    <t>Teljesítsé</t>
  </si>
  <si>
    <t>Kerkaszentkirály Község Önkormányzata 
2013. évi zárszámadás
KÖTELEZŐ FELADATAINAK MÉRLEGE</t>
  </si>
  <si>
    <t>Kerkaszentkirály Község Önkormányzata
2013. évi zárszámadásának összevont mérlege</t>
  </si>
  <si>
    <t>Kerkaszentkirály Község Önkormányzata</t>
  </si>
  <si>
    <t>ESZKÖZÖK</t>
  </si>
  <si>
    <t>2012. év</t>
  </si>
  <si>
    <t>Vagyoni értékű jogok</t>
  </si>
  <si>
    <t>Szellemi termékek</t>
  </si>
  <si>
    <t>I. Immateriális javak összesen</t>
  </si>
  <si>
    <t>Ingatlanok és a kapcsolódó vagyoni értékű jogok</t>
  </si>
  <si>
    <t>Gépek, berendezések és felszerelések</t>
  </si>
  <si>
    <t>Járművek</t>
  </si>
  <si>
    <t>Beruházások, felújítás</t>
  </si>
  <si>
    <t>II. Tárgyi eszközök összesen</t>
  </si>
  <si>
    <t>Egyéb tartós részesedések</t>
  </si>
  <si>
    <t>III. Befektetett pénzügyi eszközök összesen</t>
  </si>
  <si>
    <t>Üzemeltetésre, kezelésre átadott eszközök</t>
  </si>
  <si>
    <t>Üzem-re,kezelésre,koncesszióba lévő eszközök</t>
  </si>
  <si>
    <t>A.  BEFEKTETETT ESZKÖZÖK ÖSSZESEN (I-III.)</t>
  </si>
  <si>
    <t>I. Készletek</t>
  </si>
  <si>
    <t>Követelések áruszállításból és szolgáltatásból</t>
  </si>
  <si>
    <t>Adósok</t>
  </si>
  <si>
    <t>II. Követelések összesen</t>
  </si>
  <si>
    <t>III. Értékpapírok összesen</t>
  </si>
  <si>
    <t>Költségvetési fizetési számlák</t>
  </si>
  <si>
    <t>Idegen pénzeszközök</t>
  </si>
  <si>
    <t>IV. Pénzeszközök összesen</t>
  </si>
  <si>
    <t>Költségvetési aktív függő elszámolások</t>
  </si>
  <si>
    <t>Költségvetési aktív átfutó elszámolások</t>
  </si>
  <si>
    <t>Költségvetési aktív kiegyenlítő elszámolások</t>
  </si>
  <si>
    <t>V. Egyéb aktív pénzügyi elszámolások</t>
  </si>
  <si>
    <t>B. FORGÓESZKÖZÖK ÖSSZESEN (I-V.)</t>
  </si>
  <si>
    <t>ESZKÖZÖK ÖSSZESEN (A+B)</t>
  </si>
  <si>
    <t>FORRÁSOK</t>
  </si>
  <si>
    <t>Tartós tőke</t>
  </si>
  <si>
    <t>Tőkeváltozások</t>
  </si>
  <si>
    <t>D. SAJÁT FŐKE ÖSSZESEN</t>
  </si>
  <si>
    <t>Költésvetési tartalék elszámolása</t>
  </si>
  <si>
    <t>Költségvetési pénzmaradvány</t>
  </si>
  <si>
    <t>I. Költségvetési tartalékok összesen</t>
  </si>
  <si>
    <t>E. TARTALÉKOK ÖSSZESEN (I.)</t>
  </si>
  <si>
    <t>I. Hosszú lejáratú kötelezettségek</t>
  </si>
  <si>
    <t>Rövid lejáratú hitelek</t>
  </si>
  <si>
    <t>Kötelezettségek áruszállíátsból és szolgáltatásból</t>
  </si>
  <si>
    <t>Egyéb rövid lejáratú kötelezettségek</t>
  </si>
  <si>
    <t>II. Rövid lejáratú kötelezettségek összesen</t>
  </si>
  <si>
    <t>Költségvetési passzív kiegyenlítő bevételek</t>
  </si>
  <si>
    <t>Költségvetésen kívüli passzív pénzügyi elszámolások</t>
  </si>
  <si>
    <t>III. Egyéb passzív pénzügyi elszámolások összesen</t>
  </si>
  <si>
    <t>F. KÖTELEZETTSÉGEK ÖSSZESEN (I.-II-III.)</t>
  </si>
  <si>
    <t>FORRÁSOK ÖSSZESEN (D+E+F)</t>
  </si>
  <si>
    <t xml:space="preserve">Kerkaszentkirály Község Önkormányzata </t>
  </si>
  <si>
    <t>Rövid lejáratú költségvetési pénzforg.betétszlák
záróegyenlegei</t>
  </si>
  <si>
    <t>I.Záró pénzkészlet</t>
  </si>
  <si>
    <t>Költségvetési aktív függő elszámolások záróegy.</t>
  </si>
  <si>
    <t>Költségvetési aktív átfutó elszámolások záróegy.</t>
  </si>
  <si>
    <t>Költségvetési aktív elszámolások záróegyenlege</t>
  </si>
  <si>
    <t>Költségvetési passzív átfutó elszámolások (-)</t>
  </si>
  <si>
    <t>Költségvetési passzív kiegyenlítő elszámolás. (-)</t>
  </si>
  <si>
    <t>Költségvetési passzív elszámolások z.egyenlege</t>
  </si>
  <si>
    <t>II. Költségvetési aktív,passzív pénzügyi
    elszámolások összesen</t>
  </si>
  <si>
    <t>III. Előző évben képzett tartalék maradvány</t>
  </si>
  <si>
    <t>IV. Tárgyévi helyesbített p.maradv.(I+II-III.)</t>
  </si>
  <si>
    <t>Költségvetési befizetés többlettámogatás miatt</t>
  </si>
  <si>
    <t>Költségvetési kiutatalás kiutalatlan támog.miatt</t>
  </si>
  <si>
    <t>V. Finanszírozásból származó korrekciók</t>
  </si>
  <si>
    <t>VI. Költségvetési pénzmaradvány (IV-V.)</t>
  </si>
  <si>
    <t>Módosított pénzmaradvány</t>
  </si>
  <si>
    <t>Kötelezettséggel terhelt pénzmaradvány</t>
  </si>
  <si>
    <t>Ebből: - működési</t>
  </si>
  <si>
    <t xml:space="preserve">          - felhalmozási</t>
  </si>
  <si>
    <t>Szabad pénzmaradvány</t>
  </si>
  <si>
    <t>Előző években képződött tartalékok maradványa</t>
  </si>
  <si>
    <t>Felhasználható pénzmaradvány összesen</t>
  </si>
  <si>
    <t>Működési célú pénzmaradvány tervezett felhasználása</t>
  </si>
  <si>
    <t>Felhalmozási célú pénzmaradvány tervezett felhasználása</t>
  </si>
  <si>
    <t>Önkormányzat</t>
  </si>
  <si>
    <t xml:space="preserve"> - "5 Postakocsi" pályázat megvalósítása</t>
  </si>
  <si>
    <t>2013. évi könyvviteli mérlege</t>
  </si>
  <si>
    <t>2013. év</t>
  </si>
  <si>
    <t>2013. évi pénzmaradvány kimutatása</t>
  </si>
  <si>
    <t>Személyi juttatások kiadásai</t>
  </si>
  <si>
    <t xml:space="preserve">Dologi kiadások </t>
  </si>
  <si>
    <t>2013. évi pénzmaradványának tervezett felhasználása</t>
  </si>
  <si>
    <t>Sor</t>
  </si>
  <si>
    <t>Db</t>
  </si>
  <si>
    <t>Forg.képtelen</t>
  </si>
  <si>
    <t>Korl.fkép.</t>
  </si>
  <si>
    <t>Forg.képes</t>
  </si>
  <si>
    <t>Nem besorolt</t>
  </si>
  <si>
    <t>1. Alapítás-átszervezés aktivált értéke</t>
  </si>
  <si>
    <t>2. Kísérleti fejlesztés aktivált értéke</t>
  </si>
  <si>
    <t>3. Vagyoni érték? jogok (1113., 1123.)</t>
  </si>
  <si>
    <t>4. Szellemi termékek (1114., 1124.)</t>
  </si>
  <si>
    <t>5. Immateriális javakra adott előlegek</t>
  </si>
  <si>
    <t>6. Immateriális javak értékhelyesbítése</t>
  </si>
  <si>
    <t>I. Immateriális javak összesen (01+.+06)</t>
  </si>
  <si>
    <t>1. Ingatlanok és vagyoni érték? jogok</t>
  </si>
  <si>
    <t>2. Gépek, berendezések és felszerelések</t>
  </si>
  <si>
    <t>3. Járm?vek (1321., 1322-ből)</t>
  </si>
  <si>
    <t>4. Tenyészállatok (141., 142-ből)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</si>
  <si>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</si>
  <si>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</si>
  <si>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</si>
  <si>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</si>
  <si>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 (08+.+15)</t>
  </si>
  <si>
    <t>1. Egyéb tartós részesedés (171.,1751.)</t>
  </si>
  <si>
    <t>2. Tartós hitelviszonyt m. értékpapír</t>
  </si>
  <si>
    <t>3. Tartósan adott kölcsön</t>
  </si>
  <si>
    <t>4. Hosszú lejáratú bankbetétek (178.)</t>
  </si>
  <si>
    <t>5. Egyéb hosszú lejáratú követelések</t>
  </si>
  <si>
    <t>6. Befektetett pénzügyi eszközök éh.</t>
  </si>
  <si>
    <t>III. Befektetett pénzügyi eszközök össz.</t>
  </si>
  <si>
    <t>1. Üzemeltetésre, kezelésre átadott e.</t>
  </si>
  <si>
    <t>2. Koncesszióba adott eszközök</t>
  </si>
  <si>
    <t>3. Vagyonkezelésbe adott eszközök</t>
  </si>
  <si>
    <t>4. Vagyonkezelésbe vett eszközök</t>
  </si>
  <si>
    <t>5. Üzem., k.átadott, v. vett eszközök</t>
  </si>
  <si>
    <t>IV. Üzemeltetésre, kezelésre (24+.+28)</t>
  </si>
  <si>
    <t>A) BEFEKTETETT ESZKÖZÖK ÖSSZESEN</t>
  </si>
  <si>
    <t>Kerkaszentkirály Község Önkormányzata 2013. évi vagyonkimutatása (nettó értékben)</t>
  </si>
  <si>
    <t>1. melléklet a 3/2014.(V.9.) önkormányzati rendelethez</t>
  </si>
  <si>
    <t>10. melléklet a 3/2014. (V.9.) önkormányzati rendelethez</t>
  </si>
  <si>
    <t>9. melléklet a 3/2014. (V.9.) önkormányzati rendelethez</t>
  </si>
  <si>
    <t>8. melléklet a 3/2014. (V.9.) önkormányzati rendelethez</t>
  </si>
  <si>
    <t>7. melléklet a 3/2014. (V.9.) önkormányzati rendelethez</t>
  </si>
  <si>
    <t>6. melléklet a 3/2014. (V.9.) önkormányzati rendelethez</t>
  </si>
  <si>
    <t>5. melléklet a 3/2014. (V.9.) önkormányzati rendelethez</t>
  </si>
  <si>
    <t>4. melléklet a 3/2014. (V.9.) önkormányzati rendelethez</t>
  </si>
  <si>
    <t>3. melléklet a 3/2014.(V.9.) önkormányzati rendelethez</t>
  </si>
  <si>
    <t>2. melléklet a 3/2014.(V.9.) önkormányzati rendelethez</t>
  </si>
  <si>
    <t>2013. évi zárszámadásának összevont mérlege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</si>
</sst>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65" fontId="0" fillId="0" borderId="0" xfId="40" applyNumberFormat="1" applyFont="1" applyAlignment="1">
      <alignment/>
    </xf>
    <xf numFmtId="165" fontId="0" fillId="0" borderId="10" xfId="40" applyNumberFormat="1" applyFont="1" applyBorder="1" applyAlignment="1">
      <alignment/>
    </xf>
    <xf numFmtId="165" fontId="0" fillId="0" borderId="10" xfId="40" applyNumberFormat="1" applyFont="1" applyBorder="1" applyAlignment="1">
      <alignment horizontal="center"/>
    </xf>
    <xf numFmtId="165" fontId="1" fillId="0" borderId="10" xfId="4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4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5" fontId="1" fillId="0" borderId="0" xfId="4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40" applyNumberFormat="1" applyFont="1" applyBorder="1" applyAlignment="1">
      <alignment/>
    </xf>
    <xf numFmtId="0" fontId="0" fillId="0" borderId="15" xfId="0" applyBorder="1" applyAlignment="1">
      <alignment/>
    </xf>
    <xf numFmtId="165" fontId="0" fillId="0" borderId="16" xfId="4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0" fillId="0" borderId="19" xfId="40" applyNumberFormat="1" applyFont="1" applyBorder="1" applyAlignment="1">
      <alignment/>
    </xf>
    <xf numFmtId="0" fontId="0" fillId="0" borderId="20" xfId="0" applyBorder="1" applyAlignment="1">
      <alignment/>
    </xf>
    <xf numFmtId="165" fontId="0" fillId="0" borderId="21" xfId="4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5" fontId="1" fillId="0" borderId="26" xfId="4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65" fontId="1" fillId="0" borderId="31" xfId="40" applyNumberFormat="1" applyFont="1" applyBorder="1" applyAlignment="1">
      <alignment/>
    </xf>
    <xf numFmtId="165" fontId="0" fillId="0" borderId="25" xfId="40" applyNumberFormat="1" applyFont="1" applyBorder="1" applyAlignment="1">
      <alignment/>
    </xf>
    <xf numFmtId="165" fontId="0" fillId="0" borderId="10" xfId="40" applyNumberFormat="1" applyFont="1" applyBorder="1" applyAlignment="1">
      <alignment horizontal="center" wrapText="1"/>
    </xf>
    <xf numFmtId="165" fontId="0" fillId="0" borderId="10" xfId="40" applyNumberFormat="1" applyFont="1" applyBorder="1" applyAlignment="1">
      <alignment wrapText="1"/>
    </xf>
    <xf numFmtId="165" fontId="0" fillId="0" borderId="25" xfId="40" applyNumberFormat="1" applyFont="1" applyBorder="1" applyAlignment="1">
      <alignment horizontal="center" wrapText="1"/>
    </xf>
    <xf numFmtId="165" fontId="0" fillId="0" borderId="24" xfId="40" applyNumberFormat="1" applyFont="1" applyBorder="1" applyAlignment="1">
      <alignment horizontal="center" wrapText="1"/>
    </xf>
    <xf numFmtId="165" fontId="0" fillId="0" borderId="15" xfId="40" applyNumberFormat="1" applyFont="1" applyBorder="1" applyAlignment="1">
      <alignment horizontal="center"/>
    </xf>
    <xf numFmtId="165" fontId="0" fillId="0" borderId="32" xfId="40" applyNumberFormat="1" applyFont="1" applyBorder="1" applyAlignment="1">
      <alignment wrapText="1"/>
    </xf>
    <xf numFmtId="0" fontId="0" fillId="0" borderId="24" xfId="0" applyBorder="1" applyAlignment="1">
      <alignment horizontal="center"/>
    </xf>
    <xf numFmtId="165" fontId="0" fillId="0" borderId="12" xfId="40" applyNumberFormat="1" applyFont="1" applyBorder="1" applyAlignment="1">
      <alignment/>
    </xf>
    <xf numFmtId="165" fontId="0" fillId="0" borderId="13" xfId="40" applyNumberFormat="1" applyFont="1" applyBorder="1" applyAlignment="1">
      <alignment/>
    </xf>
    <xf numFmtId="165" fontId="0" fillId="0" borderId="23" xfId="40" applyNumberFormat="1" applyFont="1" applyBorder="1" applyAlignment="1">
      <alignment/>
    </xf>
    <xf numFmtId="165" fontId="1" fillId="0" borderId="25" xfId="40" applyNumberFormat="1" applyFont="1" applyBorder="1" applyAlignment="1">
      <alignment/>
    </xf>
    <xf numFmtId="165" fontId="0" fillId="0" borderId="18" xfId="40" applyNumberFormat="1" applyFont="1" applyBorder="1" applyAlignment="1">
      <alignment/>
    </xf>
    <xf numFmtId="165" fontId="0" fillId="0" borderId="28" xfId="40" applyNumberFormat="1" applyFont="1" applyBorder="1" applyAlignment="1">
      <alignment/>
    </xf>
    <xf numFmtId="165" fontId="1" fillId="0" borderId="30" xfId="40" applyNumberFormat="1" applyFont="1" applyBorder="1" applyAlignment="1">
      <alignment/>
    </xf>
    <xf numFmtId="165" fontId="0" fillId="0" borderId="0" xfId="40" applyNumberFormat="1" applyFont="1" applyBorder="1" applyAlignment="1">
      <alignment wrapText="1"/>
    </xf>
    <xf numFmtId="165" fontId="1" fillId="0" borderId="13" xfId="40" applyNumberFormat="1" applyFont="1" applyBorder="1" applyAlignment="1">
      <alignment/>
    </xf>
    <xf numFmtId="165" fontId="1" fillId="0" borderId="33" xfId="40" applyNumberFormat="1" applyFont="1" applyBorder="1" applyAlignment="1">
      <alignment/>
    </xf>
    <xf numFmtId="165" fontId="0" fillId="0" borderId="33" xfId="40" applyNumberFormat="1" applyFont="1" applyBorder="1" applyAlignment="1">
      <alignment/>
    </xf>
    <xf numFmtId="165" fontId="0" fillId="0" borderId="25" xfId="40" applyNumberFormat="1" applyFont="1" applyBorder="1" applyAlignment="1">
      <alignment horizontal="center"/>
    </xf>
    <xf numFmtId="165" fontId="1" fillId="0" borderId="18" xfId="4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40" applyNumberFormat="1" applyFont="1" applyAlignment="1">
      <alignment horizontal="center"/>
    </xf>
    <xf numFmtId="165" fontId="0" fillId="0" borderId="0" xfId="40" applyNumberFormat="1" applyFont="1" applyAlignment="1">
      <alignment horizontal="center"/>
    </xf>
    <xf numFmtId="165" fontId="0" fillId="0" borderId="28" xfId="40" applyNumberFormat="1" applyFont="1" applyBorder="1" applyAlignment="1">
      <alignment horizontal="center"/>
    </xf>
    <xf numFmtId="165" fontId="0" fillId="0" borderId="30" xfId="40" applyNumberFormat="1" applyFont="1" applyBorder="1" applyAlignment="1">
      <alignment/>
    </xf>
    <xf numFmtId="165" fontId="0" fillId="0" borderId="17" xfId="40" applyNumberFormat="1" applyFont="1" applyBorder="1" applyAlignment="1">
      <alignment/>
    </xf>
    <xf numFmtId="165" fontId="0" fillId="0" borderId="11" xfId="40" applyNumberFormat="1" applyFont="1" applyBorder="1" applyAlignment="1">
      <alignment/>
    </xf>
    <xf numFmtId="165" fontId="0" fillId="0" borderId="22" xfId="40" applyNumberFormat="1" applyFont="1" applyBorder="1" applyAlignment="1">
      <alignment/>
    </xf>
    <xf numFmtId="165" fontId="1" fillId="0" borderId="24" xfId="40" applyNumberFormat="1" applyFont="1" applyBorder="1" applyAlignment="1">
      <alignment/>
    </xf>
    <xf numFmtId="165" fontId="0" fillId="0" borderId="27" xfId="40" applyNumberFormat="1" applyFont="1" applyBorder="1" applyAlignment="1">
      <alignment/>
    </xf>
    <xf numFmtId="165" fontId="1" fillId="0" borderId="29" xfId="40" applyNumberFormat="1" applyFont="1" applyBorder="1" applyAlignment="1">
      <alignment/>
    </xf>
    <xf numFmtId="165" fontId="0" fillId="0" borderId="20" xfId="40" applyNumberFormat="1" applyFont="1" applyBorder="1" applyAlignment="1">
      <alignment/>
    </xf>
    <xf numFmtId="165" fontId="0" fillId="0" borderId="24" xfId="40" applyNumberFormat="1" applyFont="1" applyBorder="1" applyAlignment="1">
      <alignment/>
    </xf>
    <xf numFmtId="165" fontId="1" fillId="0" borderId="20" xfId="40" applyNumberFormat="1" applyFont="1" applyBorder="1" applyAlignment="1">
      <alignment horizontal="center"/>
    </xf>
    <xf numFmtId="165" fontId="1" fillId="0" borderId="11" xfId="40" applyNumberFormat="1" applyFont="1" applyBorder="1" applyAlignment="1">
      <alignment/>
    </xf>
    <xf numFmtId="165" fontId="1" fillId="0" borderId="34" xfId="4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33" xfId="0" applyBorder="1" applyAlignment="1">
      <alignment/>
    </xf>
    <xf numFmtId="165" fontId="0" fillId="0" borderId="35" xfId="4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34" xfId="40" applyNumberFormat="1" applyFont="1" applyBorder="1" applyAlignment="1">
      <alignment/>
    </xf>
    <xf numFmtId="165" fontId="3" fillId="0" borderId="25" xfId="40" applyNumberFormat="1" applyFont="1" applyBorder="1" applyAlignment="1">
      <alignment/>
    </xf>
    <xf numFmtId="165" fontId="0" fillId="0" borderId="15" xfId="40" applyNumberFormat="1" applyFont="1" applyBorder="1" applyAlignment="1">
      <alignment/>
    </xf>
    <xf numFmtId="165" fontId="1" fillId="0" borderId="12" xfId="40" applyNumberFormat="1" applyFont="1" applyBorder="1" applyAlignment="1">
      <alignment/>
    </xf>
    <xf numFmtId="165" fontId="1" fillId="0" borderId="0" xfId="40" applyNumberFormat="1" applyFont="1" applyAlignment="1">
      <alignment/>
    </xf>
    <xf numFmtId="165" fontId="1" fillId="0" borderId="10" xfId="40" applyNumberFormat="1" applyFont="1" applyFill="1" applyBorder="1" applyAlignment="1">
      <alignment horizontal="center"/>
    </xf>
    <xf numFmtId="165" fontId="0" fillId="0" borderId="10" xfId="40" applyNumberFormat="1" applyFont="1" applyFill="1" applyBorder="1" applyAlignment="1">
      <alignment horizontal="center"/>
    </xf>
    <xf numFmtId="165" fontId="3" fillId="0" borderId="10" xfId="40" applyNumberFormat="1" applyFont="1" applyBorder="1" applyAlignment="1">
      <alignment/>
    </xf>
    <xf numFmtId="165" fontId="1" fillId="0" borderId="10" xfId="40" applyNumberFormat="1" applyFont="1" applyBorder="1" applyAlignment="1">
      <alignment horizontal="center"/>
    </xf>
    <xf numFmtId="165" fontId="0" fillId="0" borderId="10" xfId="4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165" fontId="0" fillId="0" borderId="0" xfId="40" applyNumberFormat="1" applyAlignment="1">
      <alignment/>
    </xf>
    <xf numFmtId="0" fontId="1" fillId="0" borderId="36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165" fontId="0" fillId="0" borderId="37" xfId="40" applyNumberFormat="1" applyFont="1" applyBorder="1" applyAlignment="1">
      <alignment/>
    </xf>
    <xf numFmtId="0" fontId="1" fillId="0" borderId="38" xfId="0" applyFont="1" applyBorder="1" applyAlignment="1">
      <alignment horizontal="left"/>
    </xf>
    <xf numFmtId="165" fontId="1" fillId="0" borderId="39" xfId="40" applyNumberFormat="1" applyFont="1" applyBorder="1" applyAlignment="1">
      <alignment/>
    </xf>
    <xf numFmtId="0" fontId="0" fillId="0" borderId="38" xfId="0" applyBorder="1" applyAlignment="1">
      <alignment horizontal="center"/>
    </xf>
    <xf numFmtId="165" fontId="0" fillId="0" borderId="40" xfId="40" applyNumberFormat="1" applyFont="1" applyBorder="1" applyAlignment="1">
      <alignment/>
    </xf>
    <xf numFmtId="0" fontId="0" fillId="0" borderId="38" xfId="0" applyBorder="1" applyAlignment="1">
      <alignment horizontal="left"/>
    </xf>
    <xf numFmtId="0" fontId="0" fillId="0" borderId="41" xfId="0" applyBorder="1" applyAlignment="1">
      <alignment horizontal="left"/>
    </xf>
    <xf numFmtId="165" fontId="0" fillId="0" borderId="36" xfId="40" applyNumberFormat="1" applyFont="1" applyBorder="1" applyAlignment="1">
      <alignment/>
    </xf>
    <xf numFmtId="0" fontId="0" fillId="0" borderId="42" xfId="0" applyFont="1" applyBorder="1" applyAlignment="1">
      <alignment horizontal="left"/>
    </xf>
    <xf numFmtId="165" fontId="0" fillId="0" borderId="40" xfId="40" applyNumberFormat="1" applyFont="1" applyBorder="1" applyAlignment="1">
      <alignment/>
    </xf>
    <xf numFmtId="0" fontId="0" fillId="0" borderId="38" xfId="0" applyFont="1" applyBorder="1" applyAlignment="1">
      <alignment horizontal="left"/>
    </xf>
    <xf numFmtId="0" fontId="1" fillId="0" borderId="38" xfId="0" applyFont="1" applyBorder="1" applyAlignment="1">
      <alignment horizontal="left" wrapText="1"/>
    </xf>
    <xf numFmtId="165" fontId="1" fillId="0" borderId="40" xfId="40" applyNumberFormat="1" applyFont="1" applyBorder="1" applyAlignment="1">
      <alignment/>
    </xf>
    <xf numFmtId="0" fontId="0" fillId="0" borderId="41" xfId="0" applyFont="1" applyBorder="1" applyAlignment="1">
      <alignment horizontal="left"/>
    </xf>
    <xf numFmtId="165" fontId="0" fillId="0" borderId="36" xfId="4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165" fontId="1" fillId="0" borderId="19" xfId="40" applyNumberFormat="1" applyFont="1" applyBorder="1" applyAlignment="1">
      <alignment/>
    </xf>
    <xf numFmtId="165" fontId="0" fillId="0" borderId="41" xfId="40" applyNumberFormat="1" applyFont="1" applyBorder="1" applyAlignment="1">
      <alignment/>
    </xf>
    <xf numFmtId="0" fontId="0" fillId="0" borderId="43" xfId="0" applyFont="1" applyBorder="1" applyAlignment="1">
      <alignment/>
    </xf>
    <xf numFmtId="165" fontId="0" fillId="0" borderId="44" xfId="40" applyNumberFormat="1" applyFont="1" applyBorder="1" applyAlignment="1">
      <alignment/>
    </xf>
    <xf numFmtId="165" fontId="0" fillId="0" borderId="45" xfId="40" applyNumberFormat="1" applyFont="1" applyBorder="1" applyAlignment="1">
      <alignment/>
    </xf>
    <xf numFmtId="0" fontId="0" fillId="0" borderId="46" xfId="0" applyBorder="1" applyAlignment="1">
      <alignment/>
    </xf>
    <xf numFmtId="165" fontId="0" fillId="0" borderId="47" xfId="40" applyNumberFormat="1" applyFont="1" applyBorder="1" applyAlignment="1">
      <alignment/>
    </xf>
    <xf numFmtId="0" fontId="0" fillId="0" borderId="48" xfId="0" applyBorder="1" applyAlignment="1">
      <alignment/>
    </xf>
    <xf numFmtId="165" fontId="0" fillId="0" borderId="42" xfId="40" applyNumberFormat="1" applyFont="1" applyBorder="1" applyAlignment="1">
      <alignment/>
    </xf>
    <xf numFmtId="165" fontId="0" fillId="0" borderId="49" xfId="40" applyNumberFormat="1" applyFont="1" applyBorder="1" applyAlignment="1">
      <alignment/>
    </xf>
    <xf numFmtId="0" fontId="1" fillId="0" borderId="50" xfId="0" applyFont="1" applyBorder="1" applyAlignment="1">
      <alignment/>
    </xf>
    <xf numFmtId="165" fontId="1" fillId="0" borderId="51" xfId="40" applyNumberFormat="1" applyFont="1" applyBorder="1" applyAlignment="1">
      <alignment/>
    </xf>
    <xf numFmtId="165" fontId="1" fillId="0" borderId="52" xfId="40" applyNumberFormat="1" applyFont="1" applyBorder="1" applyAlignment="1">
      <alignment/>
    </xf>
    <xf numFmtId="165" fontId="0" fillId="0" borderId="41" xfId="40" applyNumberFormat="1" applyFont="1" applyBorder="1" applyAlignment="1">
      <alignment/>
    </xf>
    <xf numFmtId="165" fontId="0" fillId="0" borderId="38" xfId="40" applyNumberFormat="1" applyFont="1" applyBorder="1" applyAlignment="1">
      <alignment/>
    </xf>
    <xf numFmtId="165" fontId="0" fillId="0" borderId="51" xfId="40" applyNumberFormat="1" applyFont="1" applyBorder="1" applyAlignment="1">
      <alignment/>
    </xf>
    <xf numFmtId="165" fontId="0" fillId="0" borderId="52" xfId="40" applyNumberFormat="1" applyFont="1" applyBorder="1" applyAlignment="1">
      <alignment/>
    </xf>
    <xf numFmtId="165" fontId="0" fillId="0" borderId="38" xfId="40" applyNumberFormat="1" applyFont="1" applyBorder="1" applyAlignment="1">
      <alignment/>
    </xf>
    <xf numFmtId="0" fontId="0" fillId="0" borderId="43" xfId="0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53" xfId="0" applyBorder="1" applyAlignment="1">
      <alignment/>
    </xf>
    <xf numFmtId="165" fontId="0" fillId="0" borderId="54" xfId="40" applyNumberFormat="1" applyFont="1" applyBorder="1" applyAlignment="1">
      <alignment/>
    </xf>
    <xf numFmtId="0" fontId="0" fillId="0" borderId="46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5" xfId="0" applyBorder="1" applyAlignment="1">
      <alignment/>
    </xf>
    <xf numFmtId="165" fontId="0" fillId="0" borderId="56" xfId="40" applyNumberFormat="1" applyFont="1" applyBorder="1" applyAlignment="1">
      <alignment/>
    </xf>
    <xf numFmtId="0" fontId="0" fillId="0" borderId="55" xfId="0" applyFont="1" applyBorder="1" applyAlignment="1">
      <alignment/>
    </xf>
    <xf numFmtId="0" fontId="1" fillId="0" borderId="55" xfId="0" applyFont="1" applyBorder="1" applyAlignment="1">
      <alignment/>
    </xf>
    <xf numFmtId="165" fontId="0" fillId="0" borderId="56" xfId="40" applyNumberFormat="1" applyFont="1" applyBorder="1" applyAlignment="1">
      <alignment/>
    </xf>
    <xf numFmtId="0" fontId="0" fillId="0" borderId="53" xfId="0" applyFont="1" applyBorder="1" applyAlignment="1">
      <alignment/>
    </xf>
    <xf numFmtId="165" fontId="0" fillId="0" borderId="54" xfId="4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65" fontId="1" fillId="0" borderId="42" xfId="40" applyNumberFormat="1" applyFont="1" applyBorder="1" applyAlignment="1">
      <alignment/>
    </xf>
    <xf numFmtId="165" fontId="1" fillId="0" borderId="38" xfId="40" applyNumberFormat="1" applyFont="1" applyBorder="1" applyAlignment="1">
      <alignment/>
    </xf>
    <xf numFmtId="0" fontId="4" fillId="0" borderId="6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65" fontId="1" fillId="0" borderId="0" xfId="40" applyNumberFormat="1" applyFont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165" fontId="0" fillId="0" borderId="0" xfId="4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5" fontId="0" fillId="0" borderId="0" xfId="4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0" fillId="0" borderId="0" xfId="40" applyNumberFormat="1" applyFont="1" applyAlignment="1">
      <alignment horizontal="center"/>
    </xf>
    <xf numFmtId="165" fontId="0" fillId="0" borderId="0" xfId="40" applyNumberFormat="1" applyFont="1" applyAlignment="1">
      <alignment horizontal="right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31" xfId="0" applyBorder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62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03">
      <selection activeCell="C120" sqref="C120"/>
    </sheetView>
  </sheetViews>
  <sheetFormatPr defaultColWidth="9.140625" defaultRowHeight="12.75"/>
  <cols>
    <col min="1" max="1" width="7.57421875" style="13" customWidth="1"/>
    <col min="2" max="2" width="54.140625" style="0" customWidth="1"/>
    <col min="3" max="5" width="13.7109375" style="8" customWidth="1"/>
    <col min="6" max="6" width="6.8515625" style="8" customWidth="1"/>
  </cols>
  <sheetData>
    <row r="1" spans="1:6" ht="18.75" customHeight="1">
      <c r="A1" s="180" t="s">
        <v>389</v>
      </c>
      <c r="B1" s="180"/>
      <c r="C1" s="180"/>
      <c r="D1" s="180"/>
      <c r="E1" s="180"/>
      <c r="F1" s="180"/>
    </row>
    <row r="2" spans="1:6" ht="27.75" customHeight="1">
      <c r="A2" s="179" t="s">
        <v>270</v>
      </c>
      <c r="B2" s="179"/>
      <c r="C2" s="179"/>
      <c r="D2" s="179"/>
      <c r="E2" s="179"/>
      <c r="F2" s="179"/>
    </row>
    <row r="4" spans="2:5" ht="12.75">
      <c r="B4" s="3" t="s">
        <v>69</v>
      </c>
      <c r="C4" s="184" t="s">
        <v>3</v>
      </c>
      <c r="D4" s="184"/>
      <c r="E4" s="80"/>
    </row>
    <row r="5" spans="1:2" ht="12.75">
      <c r="A5" s="177" t="s">
        <v>214</v>
      </c>
      <c r="B5" s="177"/>
    </row>
    <row r="6" spans="1:6" ht="28.5" customHeight="1">
      <c r="A6" s="12" t="s">
        <v>0</v>
      </c>
      <c r="B6" s="5" t="s">
        <v>1</v>
      </c>
      <c r="C6" s="55" t="s">
        <v>251</v>
      </c>
      <c r="D6" s="10" t="s">
        <v>249</v>
      </c>
      <c r="E6" s="10" t="s">
        <v>255</v>
      </c>
      <c r="F6" s="9" t="s">
        <v>260</v>
      </c>
    </row>
    <row r="7" spans="1:6" s="1" customFormat="1" ht="12.75">
      <c r="A7" s="14" t="s">
        <v>4</v>
      </c>
      <c r="B7" s="6" t="s">
        <v>5</v>
      </c>
      <c r="C7" s="10" t="s">
        <v>6</v>
      </c>
      <c r="D7" s="10" t="s">
        <v>8</v>
      </c>
      <c r="E7" s="10" t="s">
        <v>9</v>
      </c>
      <c r="F7" s="10" t="s">
        <v>10</v>
      </c>
    </row>
    <row r="8" spans="1:6" ht="12.75">
      <c r="A8" s="15" t="s">
        <v>4</v>
      </c>
      <c r="B8" s="7" t="s">
        <v>26</v>
      </c>
      <c r="C8" s="11">
        <f>SUM(C9,C13,C22)</f>
        <v>6119</v>
      </c>
      <c r="D8" s="11">
        <f>SUM(D9,D13,D22)</f>
        <v>6954</v>
      </c>
      <c r="E8" s="11">
        <f>SUM(E9,E13,E22)</f>
        <v>6541</v>
      </c>
      <c r="F8" s="107">
        <v>110</v>
      </c>
    </row>
    <row r="9" spans="1:6" ht="12.75">
      <c r="A9" s="15" t="s">
        <v>5</v>
      </c>
      <c r="B9" s="7" t="s">
        <v>7</v>
      </c>
      <c r="C9" s="11">
        <f>SUM(C10:C12)</f>
        <v>1200</v>
      </c>
      <c r="D9" s="11">
        <f>SUM(D10:D12)</f>
        <v>1242</v>
      </c>
      <c r="E9" s="11">
        <f>SUM(E10:E12)</f>
        <v>1065</v>
      </c>
      <c r="F9" s="11">
        <v>86</v>
      </c>
    </row>
    <row r="10" spans="1:6" ht="12.75">
      <c r="A10" s="12" t="s">
        <v>22</v>
      </c>
      <c r="B10" s="5" t="s">
        <v>18</v>
      </c>
      <c r="C10" s="9">
        <v>1200</v>
      </c>
      <c r="D10" s="9">
        <v>1200</v>
      </c>
      <c r="E10" s="9">
        <v>1031</v>
      </c>
      <c r="F10" s="11"/>
    </row>
    <row r="11" spans="1:6" ht="12.75">
      <c r="A11" s="12" t="s">
        <v>91</v>
      </c>
      <c r="B11" s="5" t="s">
        <v>250</v>
      </c>
      <c r="C11" s="9">
        <v>0</v>
      </c>
      <c r="D11" s="9">
        <v>42</v>
      </c>
      <c r="E11" s="9">
        <v>29</v>
      </c>
      <c r="F11" s="9"/>
    </row>
    <row r="12" spans="1:6" ht="12.75">
      <c r="A12" s="12" t="s">
        <v>93</v>
      </c>
      <c r="B12" s="5" t="s">
        <v>256</v>
      </c>
      <c r="C12" s="9">
        <v>0</v>
      </c>
      <c r="D12" s="9">
        <v>0</v>
      </c>
      <c r="E12" s="9">
        <v>5</v>
      </c>
      <c r="F12" s="9"/>
    </row>
    <row r="13" spans="1:6" ht="12.75">
      <c r="A13" s="15" t="s">
        <v>6</v>
      </c>
      <c r="B13" s="7" t="s">
        <v>19</v>
      </c>
      <c r="C13" s="11">
        <f>SUM(C14:C21)</f>
        <v>4579</v>
      </c>
      <c r="D13" s="11">
        <f>SUM(D14:D21)</f>
        <v>5372</v>
      </c>
      <c r="E13" s="11">
        <f>SUM(E14:E21)</f>
        <v>5110</v>
      </c>
      <c r="F13" s="11">
        <v>95</v>
      </c>
    </row>
    <row r="14" spans="1:6" s="24" customFormat="1" ht="12.75">
      <c r="A14" s="21" t="s">
        <v>23</v>
      </c>
      <c r="B14" s="22" t="s">
        <v>149</v>
      </c>
      <c r="C14" s="23">
        <v>350</v>
      </c>
      <c r="D14" s="23">
        <v>350</v>
      </c>
      <c r="E14" s="23">
        <v>165</v>
      </c>
      <c r="F14" s="23"/>
    </row>
    <row r="15" spans="1:6" s="24" customFormat="1" ht="12.75">
      <c r="A15" s="21" t="s">
        <v>24</v>
      </c>
      <c r="B15" s="22" t="s">
        <v>150</v>
      </c>
      <c r="C15" s="23">
        <v>50</v>
      </c>
      <c r="D15" s="23">
        <v>770</v>
      </c>
      <c r="E15" s="23">
        <v>740</v>
      </c>
      <c r="F15" s="23"/>
    </row>
    <row r="16" spans="1:6" s="24" customFormat="1" ht="12.75">
      <c r="A16" s="21" t="s">
        <v>151</v>
      </c>
      <c r="B16" s="22" t="s">
        <v>152</v>
      </c>
      <c r="C16" s="23">
        <v>3540</v>
      </c>
      <c r="D16" s="23">
        <v>3540</v>
      </c>
      <c r="E16" s="23">
        <v>3522</v>
      </c>
      <c r="F16" s="23"/>
    </row>
    <row r="17" spans="1:6" ht="12.75">
      <c r="A17" s="12" t="s">
        <v>153</v>
      </c>
      <c r="B17" s="5" t="s">
        <v>20</v>
      </c>
      <c r="C17" s="9">
        <v>110</v>
      </c>
      <c r="D17" s="9">
        <v>110</v>
      </c>
      <c r="E17" s="9">
        <v>137</v>
      </c>
      <c r="F17" s="9"/>
    </row>
    <row r="18" spans="1:6" ht="12.75">
      <c r="A18" s="12" t="s">
        <v>154</v>
      </c>
      <c r="B18" s="5" t="s">
        <v>21</v>
      </c>
      <c r="C18" s="9">
        <v>529</v>
      </c>
      <c r="D18" s="9">
        <v>529</v>
      </c>
      <c r="E18" s="9">
        <v>473</v>
      </c>
      <c r="F18" s="9"/>
    </row>
    <row r="19" spans="1:6" ht="12.75">
      <c r="A19" s="12" t="s">
        <v>155</v>
      </c>
      <c r="B19" s="5" t="s">
        <v>156</v>
      </c>
      <c r="C19" s="9">
        <v>0</v>
      </c>
      <c r="D19" s="9">
        <v>0</v>
      </c>
      <c r="E19" s="9">
        <v>0</v>
      </c>
      <c r="F19" s="9"/>
    </row>
    <row r="20" spans="1:6" ht="12.75">
      <c r="A20" s="12" t="s">
        <v>157</v>
      </c>
      <c r="B20" s="5" t="s">
        <v>158</v>
      </c>
      <c r="C20" s="9">
        <v>0</v>
      </c>
      <c r="D20" s="9">
        <v>0</v>
      </c>
      <c r="E20" s="9">
        <v>0</v>
      </c>
      <c r="F20" s="9"/>
    </row>
    <row r="21" spans="1:6" ht="12.75">
      <c r="A21" s="12" t="s">
        <v>159</v>
      </c>
      <c r="B21" s="5" t="s">
        <v>160</v>
      </c>
      <c r="C21" s="9">
        <v>0</v>
      </c>
      <c r="D21" s="9">
        <v>73</v>
      </c>
      <c r="E21" s="9">
        <v>73</v>
      </c>
      <c r="F21" s="9"/>
    </row>
    <row r="22" spans="1:6" s="16" customFormat="1" ht="12.75">
      <c r="A22" s="15" t="s">
        <v>8</v>
      </c>
      <c r="B22" s="7" t="s">
        <v>25</v>
      </c>
      <c r="C22" s="11">
        <v>340</v>
      </c>
      <c r="D22" s="11">
        <v>340</v>
      </c>
      <c r="E22" s="11">
        <v>366</v>
      </c>
      <c r="F22" s="107">
        <v>108</v>
      </c>
    </row>
    <row r="23" spans="1:6" s="16" customFormat="1" ht="12.75">
      <c r="A23" s="15" t="s">
        <v>9</v>
      </c>
      <c r="B23" s="7" t="s">
        <v>27</v>
      </c>
      <c r="C23" s="11">
        <f>SUM(C24:C27)</f>
        <v>16038</v>
      </c>
      <c r="D23" s="11">
        <f>SUM(D24:D27)</f>
        <v>15821</v>
      </c>
      <c r="E23" s="11">
        <f>SUM(E24:E27)</f>
        <v>15821</v>
      </c>
      <c r="F23" s="107">
        <v>100</v>
      </c>
    </row>
    <row r="24" spans="1:6" ht="12.75">
      <c r="A24" s="12" t="s">
        <v>28</v>
      </c>
      <c r="B24" s="5" t="s">
        <v>29</v>
      </c>
      <c r="C24" s="9">
        <v>0</v>
      </c>
      <c r="D24" s="9">
        <v>0</v>
      </c>
      <c r="E24" s="9">
        <v>0</v>
      </c>
      <c r="F24" s="9"/>
    </row>
    <row r="25" spans="1:6" ht="12.75">
      <c r="A25" s="12" t="s">
        <v>30</v>
      </c>
      <c r="B25" s="5" t="s">
        <v>31</v>
      </c>
      <c r="C25" s="9">
        <v>15110</v>
      </c>
      <c r="D25" s="9">
        <v>15353</v>
      </c>
      <c r="E25" s="9">
        <v>15353</v>
      </c>
      <c r="F25" s="9"/>
    </row>
    <row r="26" spans="1:6" ht="12.75">
      <c r="A26" s="12" t="s">
        <v>32</v>
      </c>
      <c r="B26" s="5" t="s">
        <v>33</v>
      </c>
      <c r="C26" s="9">
        <v>0</v>
      </c>
      <c r="D26" s="9">
        <v>7</v>
      </c>
      <c r="E26" s="9">
        <v>7</v>
      </c>
      <c r="F26" s="9"/>
    </row>
    <row r="27" spans="1:6" ht="12.75">
      <c r="A27" s="12" t="s">
        <v>34</v>
      </c>
      <c r="B27" s="5" t="s">
        <v>35</v>
      </c>
      <c r="C27" s="9">
        <v>928</v>
      </c>
      <c r="D27" s="9">
        <v>461</v>
      </c>
      <c r="E27" s="9">
        <v>461</v>
      </c>
      <c r="F27" s="9"/>
    </row>
    <row r="28" spans="1:6" s="16" customFormat="1" ht="12.75">
      <c r="A28" s="15" t="s">
        <v>10</v>
      </c>
      <c r="B28" s="7" t="s">
        <v>36</v>
      </c>
      <c r="C28" s="11">
        <f>SUM(C29,C33)</f>
        <v>44901</v>
      </c>
      <c r="D28" s="11">
        <f>SUM(D29,D33)</f>
        <v>37375</v>
      </c>
      <c r="E28" s="11">
        <f>SUM(E29,E33)</f>
        <v>37374</v>
      </c>
      <c r="F28" s="107">
        <v>100</v>
      </c>
    </row>
    <row r="29" spans="1:6" ht="12.75">
      <c r="A29" s="12" t="s">
        <v>37</v>
      </c>
      <c r="B29" s="5" t="s">
        <v>38</v>
      </c>
      <c r="C29" s="9">
        <f>SUM(C30:C32)</f>
        <v>25972</v>
      </c>
      <c r="D29" s="9">
        <f>SUM(D30:D32)</f>
        <v>18273</v>
      </c>
      <c r="E29" s="9">
        <f>SUM(E30:E32)</f>
        <v>18272</v>
      </c>
      <c r="F29" s="9"/>
    </row>
    <row r="30" spans="1:6" ht="12.75">
      <c r="A30" s="12" t="s">
        <v>39</v>
      </c>
      <c r="B30" s="5" t="s">
        <v>40</v>
      </c>
      <c r="C30" s="9">
        <v>0</v>
      </c>
      <c r="D30" s="9">
        <v>564</v>
      </c>
      <c r="E30" s="9">
        <v>564</v>
      </c>
      <c r="F30" s="9"/>
    </row>
    <row r="31" spans="1:6" ht="12.75">
      <c r="A31" s="12" t="s">
        <v>43</v>
      </c>
      <c r="B31" s="5" t="s">
        <v>42</v>
      </c>
      <c r="C31" s="9">
        <v>0</v>
      </c>
      <c r="D31" s="9">
        <v>216</v>
      </c>
      <c r="E31" s="9">
        <v>216</v>
      </c>
      <c r="F31" s="9"/>
    </row>
    <row r="32" spans="1:6" ht="12.75">
      <c r="A32" s="12" t="s">
        <v>44</v>
      </c>
      <c r="B32" s="5" t="s">
        <v>45</v>
      </c>
      <c r="C32" s="9">
        <v>25972</v>
      </c>
      <c r="D32" s="9">
        <v>17493</v>
      </c>
      <c r="E32" s="9">
        <v>17492</v>
      </c>
      <c r="F32" s="9"/>
    </row>
    <row r="33" spans="1:6" ht="12.75">
      <c r="A33" s="12" t="s">
        <v>46</v>
      </c>
      <c r="B33" s="5" t="s">
        <v>47</v>
      </c>
      <c r="C33" s="9">
        <f>SUM(C34:C36)</f>
        <v>18929</v>
      </c>
      <c r="D33" s="9">
        <f>SUM(D34:D36)</f>
        <v>19102</v>
      </c>
      <c r="E33" s="9">
        <f>SUM(E34:E36)</f>
        <v>19102</v>
      </c>
      <c r="F33" s="9"/>
    </row>
    <row r="34" spans="1:6" ht="12.75">
      <c r="A34" s="12" t="s">
        <v>48</v>
      </c>
      <c r="B34" s="5" t="s">
        <v>40</v>
      </c>
      <c r="C34" s="9">
        <v>0</v>
      </c>
      <c r="D34" s="9">
        <v>0</v>
      </c>
      <c r="E34" s="9">
        <v>0</v>
      </c>
      <c r="F34" s="9"/>
    </row>
    <row r="35" spans="1:6" ht="12.75">
      <c r="A35" s="12" t="s">
        <v>41</v>
      </c>
      <c r="B35" s="5" t="s">
        <v>42</v>
      </c>
      <c r="C35" s="9">
        <v>0</v>
      </c>
      <c r="D35" s="9">
        <v>0</v>
      </c>
      <c r="E35" s="9">
        <v>0</v>
      </c>
      <c r="F35" s="9"/>
    </row>
    <row r="36" spans="1:6" ht="12.75">
      <c r="A36" s="12" t="s">
        <v>49</v>
      </c>
      <c r="B36" s="5" t="s">
        <v>223</v>
      </c>
      <c r="C36" s="9">
        <v>18929</v>
      </c>
      <c r="D36" s="9">
        <v>19102</v>
      </c>
      <c r="E36" s="9">
        <v>19102</v>
      </c>
      <c r="F36" s="9"/>
    </row>
    <row r="37" spans="1:6" s="16" customFormat="1" ht="12.75">
      <c r="A37" s="15" t="s">
        <v>11</v>
      </c>
      <c r="B37" s="7" t="s">
        <v>51</v>
      </c>
      <c r="C37" s="11">
        <f>SUM(C38:C39)</f>
        <v>0</v>
      </c>
      <c r="D37" s="11">
        <f>SUM(D38:D39)</f>
        <v>160</v>
      </c>
      <c r="E37" s="11">
        <f>SUM(E38:E39)</f>
        <v>160</v>
      </c>
      <c r="F37" s="107">
        <v>100</v>
      </c>
    </row>
    <row r="38" spans="1:6" ht="12.75">
      <c r="A38" s="12" t="s">
        <v>52</v>
      </c>
      <c r="B38" s="5" t="s">
        <v>53</v>
      </c>
      <c r="C38" s="9">
        <v>0</v>
      </c>
      <c r="D38" s="9">
        <v>0</v>
      </c>
      <c r="E38" s="9">
        <v>0</v>
      </c>
      <c r="F38" s="9"/>
    </row>
    <row r="39" spans="1:6" ht="12.75">
      <c r="A39" s="12" t="s">
        <v>54</v>
      </c>
      <c r="B39" s="5" t="s">
        <v>55</v>
      </c>
      <c r="C39" s="9">
        <v>0</v>
      </c>
      <c r="D39" s="9">
        <v>160</v>
      </c>
      <c r="E39" s="9">
        <v>160</v>
      </c>
      <c r="F39" s="9"/>
    </row>
    <row r="40" spans="1:6" s="16" customFormat="1" ht="12.75">
      <c r="A40" s="15" t="s">
        <v>12</v>
      </c>
      <c r="B40" s="7" t="s">
        <v>56</v>
      </c>
      <c r="C40" s="11">
        <f>SUM(C41:C42)</f>
        <v>635</v>
      </c>
      <c r="D40" s="11">
        <f>SUM(D41:D42)</f>
        <v>0</v>
      </c>
      <c r="E40" s="11">
        <f>SUM(E41:E42)</f>
        <v>0</v>
      </c>
      <c r="F40" s="11"/>
    </row>
    <row r="41" spans="1:6" ht="12.75">
      <c r="A41" s="12" t="s">
        <v>57</v>
      </c>
      <c r="B41" s="5" t="s">
        <v>58</v>
      </c>
      <c r="C41" s="9">
        <v>0</v>
      </c>
      <c r="D41" s="9">
        <v>0</v>
      </c>
      <c r="E41" s="9">
        <v>0</v>
      </c>
      <c r="F41" s="9"/>
    </row>
    <row r="42" spans="1:6" ht="12.75">
      <c r="A42" s="12" t="s">
        <v>59</v>
      </c>
      <c r="B42" s="5" t="s">
        <v>222</v>
      </c>
      <c r="C42" s="9">
        <v>635</v>
      </c>
      <c r="D42" s="9">
        <v>0</v>
      </c>
      <c r="E42" s="9">
        <v>0</v>
      </c>
      <c r="F42" s="9"/>
    </row>
    <row r="43" spans="1:6" s="16" customFormat="1" ht="12.75">
      <c r="A43" s="15" t="s">
        <v>13</v>
      </c>
      <c r="B43" s="7" t="s">
        <v>118</v>
      </c>
      <c r="C43" s="11">
        <v>0</v>
      </c>
      <c r="D43" s="11">
        <v>0</v>
      </c>
      <c r="E43" s="11">
        <v>0</v>
      </c>
      <c r="F43" s="11"/>
    </row>
    <row r="44" spans="1:6" s="16" customFormat="1" ht="12.75">
      <c r="A44" s="15" t="s">
        <v>14</v>
      </c>
      <c r="B44" s="7" t="s">
        <v>119</v>
      </c>
      <c r="C44" s="11">
        <f>SUM(C9,C13,C22,C23,C28,C37,C40)</f>
        <v>67693</v>
      </c>
      <c r="D44" s="11">
        <f>SUM(D9,D13,D22,D23,D28,D37,D40)</f>
        <v>60310</v>
      </c>
      <c r="E44" s="11">
        <f>SUM(E9,E13,E22,E23,E28,E37,E40)</f>
        <v>59896</v>
      </c>
      <c r="F44" s="11">
        <v>99</v>
      </c>
    </row>
    <row r="45" spans="1:6" s="16" customFormat="1" ht="12.75">
      <c r="A45" s="15" t="s">
        <v>15</v>
      </c>
      <c r="B45" s="7" t="s">
        <v>128</v>
      </c>
      <c r="C45" s="11">
        <f>SUM(C46,C49)</f>
        <v>4337</v>
      </c>
      <c r="D45" s="11">
        <f>SUM(D46,D49)</f>
        <v>4189</v>
      </c>
      <c r="E45" s="11">
        <f>SUM(E46,E49)</f>
        <v>3258</v>
      </c>
      <c r="F45" s="11">
        <v>78</v>
      </c>
    </row>
    <row r="46" spans="1:6" ht="12.75">
      <c r="A46" s="12" t="s">
        <v>120</v>
      </c>
      <c r="B46" s="5" t="s">
        <v>61</v>
      </c>
      <c r="C46" s="9">
        <f>SUM(C47:C48)</f>
        <v>4337</v>
      </c>
      <c r="D46" s="9">
        <f>SUM(D47:D48)</f>
        <v>4189</v>
      </c>
      <c r="E46" s="9">
        <f>SUM(E47:E48)</f>
        <v>3258</v>
      </c>
      <c r="F46" s="9"/>
    </row>
    <row r="47" spans="1:6" ht="12.75">
      <c r="A47" s="12" t="s">
        <v>121</v>
      </c>
      <c r="B47" s="5" t="s">
        <v>62</v>
      </c>
      <c r="C47" s="9">
        <v>1367</v>
      </c>
      <c r="D47" s="9">
        <v>2398</v>
      </c>
      <c r="E47" s="9">
        <v>2398</v>
      </c>
      <c r="F47" s="9"/>
    </row>
    <row r="48" spans="1:6" ht="12.75">
      <c r="A48" s="12" t="s">
        <v>122</v>
      </c>
      <c r="B48" s="5" t="s">
        <v>63</v>
      </c>
      <c r="C48" s="9">
        <v>2970</v>
      </c>
      <c r="D48" s="9">
        <v>1791</v>
      </c>
      <c r="E48" s="9">
        <v>860</v>
      </c>
      <c r="F48" s="9"/>
    </row>
    <row r="49" spans="1:6" ht="12.75">
      <c r="A49" s="12" t="s">
        <v>123</v>
      </c>
      <c r="B49" s="5" t="s">
        <v>64</v>
      </c>
      <c r="C49" s="9">
        <f>SUM(C50:C52)</f>
        <v>0</v>
      </c>
      <c r="D49" s="9">
        <v>0</v>
      </c>
      <c r="E49" s="9">
        <v>0</v>
      </c>
      <c r="F49" s="9"/>
    </row>
    <row r="50" spans="1:6" ht="12.75">
      <c r="A50" s="12" t="s">
        <v>124</v>
      </c>
      <c r="B50" s="5" t="s">
        <v>65</v>
      </c>
      <c r="C50" s="9">
        <v>0</v>
      </c>
      <c r="D50" s="9">
        <v>0</v>
      </c>
      <c r="E50" s="9">
        <v>0</v>
      </c>
      <c r="F50" s="9"/>
    </row>
    <row r="51" spans="1:6" ht="12.75">
      <c r="A51" s="12" t="s">
        <v>125</v>
      </c>
      <c r="B51" s="5" t="s">
        <v>66</v>
      </c>
      <c r="C51" s="9">
        <v>0</v>
      </c>
      <c r="D51" s="9">
        <v>0</v>
      </c>
      <c r="E51" s="9">
        <v>0</v>
      </c>
      <c r="F51" s="9"/>
    </row>
    <row r="52" spans="1:6" ht="12.75">
      <c r="A52" s="12" t="s">
        <v>126</v>
      </c>
      <c r="B52" s="5" t="s">
        <v>67</v>
      </c>
      <c r="C52" s="9">
        <v>0</v>
      </c>
      <c r="D52" s="9">
        <v>0</v>
      </c>
      <c r="E52" s="9">
        <v>0</v>
      </c>
      <c r="F52" s="9"/>
    </row>
    <row r="53" spans="1:6" s="16" customFormat="1" ht="12.75" customHeight="1">
      <c r="A53" s="15" t="s">
        <v>16</v>
      </c>
      <c r="B53" s="17" t="s">
        <v>131</v>
      </c>
      <c r="C53" s="11">
        <f>SUM(C44,C45)</f>
        <v>72030</v>
      </c>
      <c r="D53" s="11">
        <f>SUM(D44,D45)</f>
        <v>64499</v>
      </c>
      <c r="E53" s="11">
        <f>SUM(E44,E45)</f>
        <v>63154</v>
      </c>
      <c r="F53" s="11">
        <v>98</v>
      </c>
    </row>
    <row r="54" spans="1:6" s="25" customFormat="1" ht="12.75">
      <c r="A54" s="15" t="s">
        <v>17</v>
      </c>
      <c r="B54" s="7" t="s">
        <v>129</v>
      </c>
      <c r="C54" s="11">
        <v>0</v>
      </c>
      <c r="D54" s="11">
        <v>0</v>
      </c>
      <c r="E54" s="11">
        <v>-40</v>
      </c>
      <c r="F54" s="11"/>
    </row>
    <row r="55" spans="1:6" s="19" customFormat="1" ht="26.25" customHeight="1">
      <c r="A55" s="15" t="s">
        <v>127</v>
      </c>
      <c r="B55" s="7" t="s">
        <v>130</v>
      </c>
      <c r="C55" s="11">
        <f>SUM(C53:C54)</f>
        <v>72030</v>
      </c>
      <c r="D55" s="11">
        <f>SUM(D53:D54)</f>
        <v>64499</v>
      </c>
      <c r="E55" s="11">
        <f>SUM(E53:E54)</f>
        <v>63114</v>
      </c>
      <c r="F55" s="11">
        <v>98</v>
      </c>
    </row>
    <row r="56" spans="1:6" s="19" customFormat="1" ht="12.75">
      <c r="A56" s="18"/>
      <c r="C56" s="20"/>
      <c r="D56" s="20"/>
      <c r="E56" s="20"/>
      <c r="F56" s="20"/>
    </row>
    <row r="57" spans="1:6" s="19" customFormat="1" ht="12.75">
      <c r="A57" s="18"/>
      <c r="C57" s="20"/>
      <c r="D57" s="20"/>
      <c r="E57" s="20"/>
      <c r="F57" s="20"/>
    </row>
    <row r="58" spans="1:6" s="19" customFormat="1" ht="12.75">
      <c r="A58" s="18"/>
      <c r="C58" s="20"/>
      <c r="D58" s="20"/>
      <c r="E58" s="20"/>
      <c r="F58" s="20"/>
    </row>
    <row r="59" spans="1:7" s="19" customFormat="1" ht="12.75">
      <c r="A59" s="18"/>
      <c r="B59" s="181" t="s">
        <v>389</v>
      </c>
      <c r="C59" s="181"/>
      <c r="D59" s="181"/>
      <c r="E59" s="181"/>
      <c r="F59" s="181"/>
      <c r="G59" s="181"/>
    </row>
    <row r="60" spans="1:6" s="19" customFormat="1" ht="12.75">
      <c r="A60" s="18"/>
      <c r="B60" s="175"/>
      <c r="C60" s="176" t="s">
        <v>399</v>
      </c>
      <c r="D60" s="176"/>
      <c r="E60" s="176"/>
      <c r="F60" s="20"/>
    </row>
    <row r="61" spans="1:6" s="16" customFormat="1" ht="20.25" customHeight="1">
      <c r="A61" s="28"/>
      <c r="B61" s="3" t="s">
        <v>70</v>
      </c>
      <c r="C61" s="178" t="s">
        <v>3</v>
      </c>
      <c r="D61" s="178"/>
      <c r="E61" s="178"/>
      <c r="F61" s="178"/>
    </row>
    <row r="62" spans="1:2" ht="12.75">
      <c r="A62" s="177" t="s">
        <v>215</v>
      </c>
      <c r="B62" s="177"/>
    </row>
    <row r="63" spans="1:6" ht="27.75" customHeight="1">
      <c r="A63" s="12" t="s">
        <v>0</v>
      </c>
      <c r="B63" s="5" t="s">
        <v>148</v>
      </c>
      <c r="C63" s="55" t="s">
        <v>251</v>
      </c>
      <c r="D63" s="10" t="s">
        <v>249</v>
      </c>
      <c r="E63" s="10" t="s">
        <v>255</v>
      </c>
      <c r="F63" s="9" t="s">
        <v>260</v>
      </c>
    </row>
    <row r="64" spans="1:6" s="16" customFormat="1" ht="12.75">
      <c r="A64" s="15" t="s">
        <v>4</v>
      </c>
      <c r="B64" s="7" t="s">
        <v>71</v>
      </c>
      <c r="C64" s="11">
        <f>SUM(C66,C65,C67,C68,C69)</f>
        <v>42382</v>
      </c>
      <c r="D64" s="11">
        <f>SUM(D66,D65,D67,D68,D69)</f>
        <v>41710</v>
      </c>
      <c r="E64" s="11">
        <f>SUM(E66,E65,E67,E68,E69)</f>
        <v>37901</v>
      </c>
      <c r="F64" s="11">
        <v>91</v>
      </c>
    </row>
    <row r="65" spans="1:6" ht="12.75">
      <c r="A65" s="12" t="s">
        <v>72</v>
      </c>
      <c r="B65" s="5" t="s">
        <v>73</v>
      </c>
      <c r="C65" s="9">
        <v>16524</v>
      </c>
      <c r="D65" s="9">
        <v>16552</v>
      </c>
      <c r="E65" s="9">
        <v>15690</v>
      </c>
      <c r="F65" s="9"/>
    </row>
    <row r="66" spans="1:6" ht="12.75">
      <c r="A66" s="12" t="s">
        <v>74</v>
      </c>
      <c r="B66" s="5" t="s">
        <v>75</v>
      </c>
      <c r="C66" s="9">
        <v>2936</v>
      </c>
      <c r="D66" s="9">
        <v>2962</v>
      </c>
      <c r="E66" s="9">
        <v>2555</v>
      </c>
      <c r="F66" s="9"/>
    </row>
    <row r="67" spans="1:6" ht="12.75">
      <c r="A67" s="12" t="s">
        <v>76</v>
      </c>
      <c r="B67" s="5" t="s">
        <v>77</v>
      </c>
      <c r="C67" s="9">
        <v>14399</v>
      </c>
      <c r="D67" s="9">
        <v>14590</v>
      </c>
      <c r="E67" s="9">
        <v>12588</v>
      </c>
      <c r="F67" s="9"/>
    </row>
    <row r="68" spans="1:6" ht="12.75">
      <c r="A68" s="12" t="s">
        <v>78</v>
      </c>
      <c r="B68" s="5" t="s">
        <v>79</v>
      </c>
      <c r="C68" s="9">
        <v>4003</v>
      </c>
      <c r="D68" s="9">
        <v>2427</v>
      </c>
      <c r="E68" s="9">
        <v>1990</v>
      </c>
      <c r="F68" s="9"/>
    </row>
    <row r="69" spans="1:6" ht="12.75">
      <c r="A69" s="12" t="s">
        <v>80</v>
      </c>
      <c r="B69" s="5" t="s">
        <v>81</v>
      </c>
      <c r="C69" s="9">
        <f>SUM(C70:C73)</f>
        <v>4520</v>
      </c>
      <c r="D69" s="9">
        <f>SUM(D70:D73)</f>
        <v>5179</v>
      </c>
      <c r="E69" s="9">
        <f>SUM(E70:E73)</f>
        <v>5078</v>
      </c>
      <c r="F69" s="9"/>
    </row>
    <row r="70" spans="1:6" ht="12.75">
      <c r="A70" s="12" t="s">
        <v>82</v>
      </c>
      <c r="B70" s="5" t="s">
        <v>86</v>
      </c>
      <c r="C70" s="9">
        <v>0</v>
      </c>
      <c r="D70" s="9">
        <v>0</v>
      </c>
      <c r="E70" s="9">
        <v>0</v>
      </c>
      <c r="F70" s="9"/>
    </row>
    <row r="71" spans="1:6" ht="12.75">
      <c r="A71" s="12" t="s">
        <v>83</v>
      </c>
      <c r="B71" s="5" t="s">
        <v>226</v>
      </c>
      <c r="C71" s="9">
        <v>4432</v>
      </c>
      <c r="D71" s="9">
        <v>5091</v>
      </c>
      <c r="E71" s="9">
        <v>5070</v>
      </c>
      <c r="F71" s="9"/>
    </row>
    <row r="72" spans="1:6" ht="12.75">
      <c r="A72" s="12" t="s">
        <v>84</v>
      </c>
      <c r="B72" s="5" t="s">
        <v>87</v>
      </c>
      <c r="C72" s="9">
        <v>88</v>
      </c>
      <c r="D72" s="9">
        <v>88</v>
      </c>
      <c r="E72" s="9">
        <v>8</v>
      </c>
      <c r="F72" s="9"/>
    </row>
    <row r="73" spans="1:6" ht="12.75">
      <c r="A73" s="12" t="s">
        <v>85</v>
      </c>
      <c r="B73" s="5" t="s">
        <v>88</v>
      </c>
      <c r="C73" s="9">
        <v>0</v>
      </c>
      <c r="D73" s="9">
        <v>0</v>
      </c>
      <c r="E73" s="9">
        <v>0</v>
      </c>
      <c r="F73" s="9"/>
    </row>
    <row r="74" spans="1:6" s="16" customFormat="1" ht="12.75">
      <c r="A74" s="15" t="s">
        <v>5</v>
      </c>
      <c r="B74" s="7" t="s">
        <v>89</v>
      </c>
      <c r="C74" s="11">
        <f>SUM(C75,C76,C77,C80,C81)</f>
        <v>7129</v>
      </c>
      <c r="D74" s="11">
        <f>SUM(D75,D76,D77,D80,D81)</f>
        <v>7819</v>
      </c>
      <c r="E74" s="11">
        <f>SUM(E75,E76,E77,E80,E81)</f>
        <v>7819</v>
      </c>
      <c r="F74" s="107">
        <v>100</v>
      </c>
    </row>
    <row r="75" spans="1:6" ht="12.75">
      <c r="A75" s="12" t="s">
        <v>22</v>
      </c>
      <c r="B75" s="5" t="s">
        <v>90</v>
      </c>
      <c r="C75" s="9">
        <v>5765</v>
      </c>
      <c r="D75" s="9">
        <v>7599</v>
      </c>
      <c r="E75" s="9">
        <v>7599</v>
      </c>
      <c r="F75" s="9"/>
    </row>
    <row r="76" spans="1:6" ht="12.75">
      <c r="A76" s="12" t="s">
        <v>91</v>
      </c>
      <c r="B76" s="5" t="s">
        <v>92</v>
      </c>
      <c r="C76" s="9">
        <v>600</v>
      </c>
      <c r="D76" s="9">
        <v>0</v>
      </c>
      <c r="E76" s="9">
        <v>0</v>
      </c>
      <c r="F76" s="9"/>
    </row>
    <row r="77" spans="1:6" ht="12.75">
      <c r="A77" s="12" t="s">
        <v>93</v>
      </c>
      <c r="B77" s="5" t="s">
        <v>94</v>
      </c>
      <c r="C77" s="9">
        <f>SUM(C78:C79)</f>
        <v>0</v>
      </c>
      <c r="D77" s="9">
        <v>0</v>
      </c>
      <c r="E77" s="9">
        <v>0</v>
      </c>
      <c r="F77" s="9"/>
    </row>
    <row r="78" spans="1:6" ht="12.75">
      <c r="A78" s="12" t="s">
        <v>95</v>
      </c>
      <c r="B78" s="5" t="s">
        <v>227</v>
      </c>
      <c r="C78" s="9">
        <v>0</v>
      </c>
      <c r="D78" s="9">
        <v>0</v>
      </c>
      <c r="E78" s="9">
        <v>0</v>
      </c>
      <c r="F78" s="9"/>
    </row>
    <row r="79" spans="1:6" ht="12.75">
      <c r="A79" s="12" t="s">
        <v>96</v>
      </c>
      <c r="B79" s="5" t="s">
        <v>97</v>
      </c>
      <c r="C79" s="9">
        <v>0</v>
      </c>
      <c r="D79" s="9">
        <v>0</v>
      </c>
      <c r="E79" s="9">
        <v>0</v>
      </c>
      <c r="F79" s="9"/>
    </row>
    <row r="80" spans="1:6" ht="12.75">
      <c r="A80" s="12" t="s">
        <v>231</v>
      </c>
      <c r="B80" s="5" t="s">
        <v>232</v>
      </c>
      <c r="C80" s="9">
        <v>220</v>
      </c>
      <c r="D80" s="9">
        <v>220</v>
      </c>
      <c r="E80" s="9">
        <v>220</v>
      </c>
      <c r="F80" s="9"/>
    </row>
    <row r="81" spans="1:6" ht="12.75">
      <c r="A81" s="12" t="s">
        <v>230</v>
      </c>
      <c r="B81" s="5" t="s">
        <v>233</v>
      </c>
      <c r="C81" s="9">
        <v>544</v>
      </c>
      <c r="D81" s="9">
        <v>0</v>
      </c>
      <c r="E81" s="9">
        <v>0</v>
      </c>
      <c r="F81" s="9"/>
    </row>
    <row r="82" spans="1:6" s="16" customFormat="1" ht="12.75">
      <c r="A82" s="15" t="s">
        <v>6</v>
      </c>
      <c r="B82" s="7" t="s">
        <v>98</v>
      </c>
      <c r="C82" s="11">
        <f>SUM(C83:C84)</f>
        <v>3605</v>
      </c>
      <c r="D82" s="11">
        <f>SUM(D83:D84)</f>
        <v>3170</v>
      </c>
      <c r="E82" s="11">
        <f>SUM(E83:E84)</f>
        <v>0</v>
      </c>
      <c r="F82" s="11">
        <v>0</v>
      </c>
    </row>
    <row r="83" spans="1:6" s="24" customFormat="1" ht="12.75">
      <c r="A83" s="21" t="s">
        <v>23</v>
      </c>
      <c r="B83" s="22" t="s">
        <v>99</v>
      </c>
      <c r="C83" s="23">
        <v>0</v>
      </c>
      <c r="D83" s="23">
        <v>1380</v>
      </c>
      <c r="E83" s="23">
        <v>0</v>
      </c>
      <c r="F83" s="23"/>
    </row>
    <row r="84" spans="1:6" ht="12.75">
      <c r="A84" s="12" t="s">
        <v>24</v>
      </c>
      <c r="B84" s="5" t="s">
        <v>100</v>
      </c>
      <c r="C84" s="9">
        <v>3605</v>
      </c>
      <c r="D84" s="9">
        <v>1790</v>
      </c>
      <c r="E84" s="9">
        <v>0</v>
      </c>
      <c r="F84" s="9"/>
    </row>
    <row r="85" spans="1:6" s="16" customFormat="1" ht="12.75">
      <c r="A85" s="15" t="s">
        <v>101</v>
      </c>
      <c r="B85" s="7" t="s">
        <v>102</v>
      </c>
      <c r="C85" s="11">
        <v>0</v>
      </c>
      <c r="D85" s="11">
        <v>0</v>
      </c>
      <c r="E85" s="11">
        <v>0</v>
      </c>
      <c r="F85" s="11"/>
    </row>
    <row r="86" spans="1:6" s="16" customFormat="1" ht="12.75">
      <c r="A86" s="15" t="s">
        <v>103</v>
      </c>
      <c r="B86" s="7" t="s">
        <v>104</v>
      </c>
      <c r="C86" s="11">
        <f>SUM(C64,C74,C82,C85)</f>
        <v>53116</v>
      </c>
      <c r="D86" s="11">
        <f>SUM(D64,D74,D82,D85)</f>
        <v>52699</v>
      </c>
      <c r="E86" s="11">
        <f>SUM(E64,E74,E82,E85)</f>
        <v>45720</v>
      </c>
      <c r="F86" s="11">
        <v>87</v>
      </c>
    </row>
    <row r="87" spans="1:6" s="16" customFormat="1" ht="12.75">
      <c r="A87" s="15" t="s">
        <v>10</v>
      </c>
      <c r="B87" s="7" t="s">
        <v>114</v>
      </c>
      <c r="C87" s="11">
        <f>SUM(C88:C91)</f>
        <v>18914</v>
      </c>
      <c r="D87" s="11">
        <f>SUM(D88:D91)</f>
        <v>11800</v>
      </c>
      <c r="E87" s="11">
        <f>SUM(E88:E91)</f>
        <v>11800</v>
      </c>
      <c r="F87" s="107">
        <v>100</v>
      </c>
    </row>
    <row r="88" spans="1:6" ht="12.75">
      <c r="A88" s="12" t="s">
        <v>37</v>
      </c>
      <c r="B88" s="5" t="s">
        <v>106</v>
      </c>
      <c r="C88" s="9">
        <v>0</v>
      </c>
      <c r="D88" s="9">
        <v>0</v>
      </c>
      <c r="E88" s="9">
        <v>0</v>
      </c>
      <c r="F88" s="9"/>
    </row>
    <row r="89" spans="1:6" ht="12.75">
      <c r="A89" s="12" t="s">
        <v>46</v>
      </c>
      <c r="B89" s="5" t="s">
        <v>107</v>
      </c>
      <c r="C89" s="9">
        <v>0</v>
      </c>
      <c r="D89" s="9">
        <v>0</v>
      </c>
      <c r="E89" s="9">
        <v>0</v>
      </c>
      <c r="F89" s="9"/>
    </row>
    <row r="90" spans="1:6" ht="12.75">
      <c r="A90" s="12" t="s">
        <v>110</v>
      </c>
      <c r="B90" s="5" t="s">
        <v>108</v>
      </c>
      <c r="C90" s="9">
        <v>18914</v>
      </c>
      <c r="D90" s="9">
        <v>11800</v>
      </c>
      <c r="E90" s="9">
        <v>11800</v>
      </c>
      <c r="F90" s="9"/>
    </row>
    <row r="91" spans="1:6" ht="12.75">
      <c r="A91" s="12" t="s">
        <v>111</v>
      </c>
      <c r="B91" s="5" t="s">
        <v>109</v>
      </c>
      <c r="C91" s="9">
        <v>0</v>
      </c>
      <c r="D91" s="9">
        <v>0</v>
      </c>
      <c r="E91" s="9">
        <v>0</v>
      </c>
      <c r="F91" s="9"/>
    </row>
    <row r="92" spans="1:6" s="16" customFormat="1" ht="12.75">
      <c r="A92" s="15" t="s">
        <v>11</v>
      </c>
      <c r="B92" s="7" t="s">
        <v>112</v>
      </c>
      <c r="C92" s="11">
        <f>SUM(C86,C87)</f>
        <v>72030</v>
      </c>
      <c r="D92" s="11">
        <f>SUM(D86,D87)</f>
        <v>64499</v>
      </c>
      <c r="E92" s="11">
        <f>SUM(E86,E87)</f>
        <v>57520</v>
      </c>
      <c r="F92" s="11">
        <v>89</v>
      </c>
    </row>
    <row r="93" spans="1:6" ht="12.75">
      <c r="A93" s="12" t="s">
        <v>12</v>
      </c>
      <c r="B93" s="5" t="s">
        <v>115</v>
      </c>
      <c r="C93" s="9">
        <v>0</v>
      </c>
      <c r="D93" s="9">
        <v>0</v>
      </c>
      <c r="E93" s="9">
        <v>-424</v>
      </c>
      <c r="F93" s="9"/>
    </row>
    <row r="94" spans="1:6" s="16" customFormat="1" ht="12.75">
      <c r="A94" s="15" t="s">
        <v>13</v>
      </c>
      <c r="B94" s="7" t="s">
        <v>116</v>
      </c>
      <c r="C94" s="11">
        <f>SUM(C92:C93)</f>
        <v>72030</v>
      </c>
      <c r="D94" s="11">
        <f>SUM(D92:D93)</f>
        <v>64499</v>
      </c>
      <c r="E94" s="11">
        <f>SUM(E92:E93)</f>
        <v>57096</v>
      </c>
      <c r="F94" s="11">
        <v>89</v>
      </c>
    </row>
    <row r="96" spans="1:5" ht="12.75">
      <c r="A96" s="185" t="s">
        <v>117</v>
      </c>
      <c r="B96" s="185"/>
      <c r="C96" s="185"/>
      <c r="D96" s="3"/>
      <c r="E96" s="3"/>
    </row>
    <row r="97" spans="1:3" ht="12.75">
      <c r="A97" s="177" t="s">
        <v>216</v>
      </c>
      <c r="B97" s="177"/>
      <c r="C97" s="8" t="s">
        <v>3</v>
      </c>
    </row>
    <row r="98" spans="1:6" s="16" customFormat="1" ht="25.5">
      <c r="A98" s="15" t="s">
        <v>4</v>
      </c>
      <c r="B98" s="29" t="s">
        <v>132</v>
      </c>
      <c r="C98" s="11">
        <f>SUM(C44-C86)</f>
        <v>14577</v>
      </c>
      <c r="D98" s="11">
        <f>SUM(D44-D86)</f>
        <v>7611</v>
      </c>
      <c r="E98" s="11">
        <f>SUM(E44-E86)</f>
        <v>14176</v>
      </c>
      <c r="F98" s="104"/>
    </row>
    <row r="99" spans="1:6" s="16" customFormat="1" ht="12.75">
      <c r="A99" s="30"/>
      <c r="B99" s="31"/>
      <c r="C99" s="32"/>
      <c r="D99" s="32"/>
      <c r="E99" s="32"/>
      <c r="F99" s="104"/>
    </row>
    <row r="101" spans="1:5" ht="12.75">
      <c r="A101" s="186" t="s">
        <v>133</v>
      </c>
      <c r="B101" s="186"/>
      <c r="C101" s="186"/>
      <c r="D101" s="27"/>
      <c r="E101" s="27"/>
    </row>
    <row r="102" spans="1:3" ht="12.75">
      <c r="A102" s="177" t="s">
        <v>217</v>
      </c>
      <c r="B102" s="177"/>
      <c r="C102" s="8" t="s">
        <v>3</v>
      </c>
    </row>
    <row r="103" spans="1:5" ht="12.75">
      <c r="A103" s="12" t="s">
        <v>4</v>
      </c>
      <c r="B103" s="5" t="s">
        <v>134</v>
      </c>
      <c r="C103" s="9">
        <v>0</v>
      </c>
      <c r="D103" s="9">
        <v>0</v>
      </c>
      <c r="E103" s="9">
        <v>0</v>
      </c>
    </row>
    <row r="104" spans="1:5" ht="12.75">
      <c r="A104" s="12" t="s">
        <v>5</v>
      </c>
      <c r="B104" s="5" t="s">
        <v>135</v>
      </c>
      <c r="C104" s="9">
        <v>0</v>
      </c>
      <c r="D104" s="9">
        <v>0</v>
      </c>
      <c r="E104" s="9">
        <v>0</v>
      </c>
    </row>
    <row r="105" spans="1:6" s="16" customFormat="1" ht="12.75">
      <c r="A105" s="15" t="s">
        <v>6</v>
      </c>
      <c r="B105" s="7" t="s">
        <v>136</v>
      </c>
      <c r="C105" s="11">
        <f>SUM(C103:C104)</f>
        <v>0</v>
      </c>
      <c r="D105" s="11">
        <f>SUM(D103:D104)</f>
        <v>0</v>
      </c>
      <c r="E105" s="11">
        <v>0</v>
      </c>
      <c r="F105" s="104"/>
    </row>
    <row r="106" spans="1:6" s="16" customFormat="1" ht="12.75">
      <c r="A106" s="30"/>
      <c r="B106" s="25"/>
      <c r="C106" s="32"/>
      <c r="D106" s="32"/>
      <c r="E106" s="32"/>
      <c r="F106" s="104"/>
    </row>
    <row r="107" spans="1:5" ht="12.75">
      <c r="A107" s="187" t="s">
        <v>137</v>
      </c>
      <c r="B107" s="187"/>
      <c r="C107" s="187"/>
      <c r="D107" s="26"/>
      <c r="E107" s="26"/>
    </row>
    <row r="108" spans="1:3" ht="12.75">
      <c r="A108" s="177" t="s">
        <v>218</v>
      </c>
      <c r="B108" s="177"/>
      <c r="C108" s="8" t="s">
        <v>3</v>
      </c>
    </row>
    <row r="109" spans="1:6" s="16" customFormat="1" ht="12.75">
      <c r="A109" s="15" t="s">
        <v>4</v>
      </c>
      <c r="B109" s="7" t="s">
        <v>147</v>
      </c>
      <c r="C109" s="11">
        <f>SUM(C110-C113)</f>
        <v>0</v>
      </c>
      <c r="D109" s="11">
        <f>SUM(D110-D113)</f>
        <v>-11800</v>
      </c>
      <c r="E109" s="11">
        <f>SUM(E110-E113)</f>
        <v>-11800</v>
      </c>
      <c r="F109" s="104"/>
    </row>
    <row r="110" spans="1:5" ht="12.75">
      <c r="A110" s="12" t="s">
        <v>72</v>
      </c>
      <c r="B110" s="5" t="s">
        <v>138</v>
      </c>
      <c r="C110" s="9">
        <f>SUM(C111:C112)</f>
        <v>0</v>
      </c>
      <c r="D110" s="9">
        <f>SUM(D111:D112)</f>
        <v>0</v>
      </c>
      <c r="E110" s="9">
        <v>0</v>
      </c>
    </row>
    <row r="111" spans="1:5" ht="12.75">
      <c r="A111" s="12" t="s">
        <v>139</v>
      </c>
      <c r="B111" s="5" t="s">
        <v>140</v>
      </c>
      <c r="C111" s="9">
        <v>0</v>
      </c>
      <c r="D111" s="9">
        <v>0</v>
      </c>
      <c r="E111" s="9">
        <v>0</v>
      </c>
    </row>
    <row r="112" spans="1:5" ht="12.75">
      <c r="A112" s="12" t="s">
        <v>141</v>
      </c>
      <c r="B112" s="5" t="s">
        <v>142</v>
      </c>
      <c r="C112" s="9">
        <v>0</v>
      </c>
      <c r="D112" s="9">
        <v>0</v>
      </c>
      <c r="E112" s="9">
        <v>0</v>
      </c>
    </row>
    <row r="113" spans="1:5" ht="12.75">
      <c r="A113" s="12" t="s">
        <v>74</v>
      </c>
      <c r="B113" s="5" t="s">
        <v>105</v>
      </c>
      <c r="C113" s="9">
        <f>SUM(C114:C115)</f>
        <v>0</v>
      </c>
      <c r="D113" s="9">
        <f>SUM(D114:D115)</f>
        <v>11800</v>
      </c>
      <c r="E113" s="9">
        <f>SUM(E114:E115)</f>
        <v>11800</v>
      </c>
    </row>
    <row r="114" spans="1:5" ht="12.75">
      <c r="A114" s="12" t="s">
        <v>143</v>
      </c>
      <c r="B114" s="5" t="s">
        <v>145</v>
      </c>
      <c r="C114" s="9">
        <v>0</v>
      </c>
      <c r="D114" s="9">
        <v>0</v>
      </c>
      <c r="E114" s="9">
        <v>0</v>
      </c>
    </row>
    <row r="115" spans="1:5" ht="12.75">
      <c r="A115" s="12" t="s">
        <v>144</v>
      </c>
      <c r="B115" s="5" t="s">
        <v>146</v>
      </c>
      <c r="C115" s="9">
        <v>0</v>
      </c>
      <c r="D115" s="9">
        <v>11800</v>
      </c>
      <c r="E115" s="9">
        <v>11800</v>
      </c>
    </row>
    <row r="116" spans="1:5" ht="12.75">
      <c r="A116" s="182" t="s">
        <v>239</v>
      </c>
      <c r="B116" s="182"/>
      <c r="C116" s="11">
        <v>17</v>
      </c>
      <c r="D116" s="11">
        <v>17</v>
      </c>
      <c r="E116" s="11">
        <v>17</v>
      </c>
    </row>
    <row r="117" spans="1:5" ht="12.75">
      <c r="A117" s="183" t="s">
        <v>238</v>
      </c>
      <c r="B117" s="183"/>
      <c r="C117" s="11">
        <v>15</v>
      </c>
      <c r="D117" s="11">
        <v>15</v>
      </c>
      <c r="E117" s="11">
        <v>15</v>
      </c>
    </row>
  </sheetData>
  <sheetProtection/>
  <mergeCells count="15">
    <mergeCell ref="A117:B117"/>
    <mergeCell ref="A62:B62"/>
    <mergeCell ref="C4:D4"/>
    <mergeCell ref="A5:B5"/>
    <mergeCell ref="A96:C96"/>
    <mergeCell ref="A108:B108"/>
    <mergeCell ref="A101:C101"/>
    <mergeCell ref="A107:C107"/>
    <mergeCell ref="A97:B97"/>
    <mergeCell ref="A102:B102"/>
    <mergeCell ref="C61:F61"/>
    <mergeCell ref="A2:F2"/>
    <mergeCell ref="A1:F1"/>
    <mergeCell ref="B59:G59"/>
    <mergeCell ref="A116:B116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7.57421875" style="13" customWidth="1"/>
    <col min="2" max="2" width="54.140625" style="0" customWidth="1"/>
    <col min="3" max="5" width="13.7109375" style="8" customWidth="1"/>
    <col min="6" max="6" width="6.8515625" style="104" customWidth="1"/>
  </cols>
  <sheetData>
    <row r="1" spans="1:6" ht="12.75">
      <c r="A1" s="180" t="s">
        <v>398</v>
      </c>
      <c r="B1" s="180"/>
      <c r="C1" s="180"/>
      <c r="D1" s="180"/>
      <c r="E1" s="180"/>
      <c r="F1" s="180"/>
    </row>
    <row r="2" spans="1:6" ht="39.75" customHeight="1">
      <c r="A2" s="179" t="s">
        <v>269</v>
      </c>
      <c r="B2" s="179"/>
      <c r="C2" s="179"/>
      <c r="D2" s="179"/>
      <c r="E2" s="179"/>
      <c r="F2" s="179"/>
    </row>
    <row r="4" spans="2:5" ht="12.75">
      <c r="B4" s="3" t="s">
        <v>69</v>
      </c>
      <c r="C4" s="189" t="s">
        <v>3</v>
      </c>
      <c r="D4" s="189"/>
      <c r="E4" s="189"/>
    </row>
    <row r="5" spans="1:2" ht="12.75">
      <c r="A5" s="177" t="s">
        <v>219</v>
      </c>
      <c r="B5" s="177"/>
    </row>
    <row r="6" spans="1:6" ht="25.5">
      <c r="A6" s="12" t="s">
        <v>0</v>
      </c>
      <c r="B6" s="5" t="s">
        <v>1</v>
      </c>
      <c r="C6" s="56" t="s">
        <v>251</v>
      </c>
      <c r="D6" s="9" t="s">
        <v>255</v>
      </c>
      <c r="E6" s="9" t="s">
        <v>255</v>
      </c>
      <c r="F6" s="108" t="s">
        <v>260</v>
      </c>
    </row>
    <row r="7" spans="1:6" ht="12.75">
      <c r="A7" s="14" t="s">
        <v>4</v>
      </c>
      <c r="B7" s="6" t="s">
        <v>5</v>
      </c>
      <c r="C7" s="10" t="s">
        <v>6</v>
      </c>
      <c r="D7" s="10" t="s">
        <v>8</v>
      </c>
      <c r="E7" s="10" t="s">
        <v>9</v>
      </c>
      <c r="F7" s="109" t="s">
        <v>10</v>
      </c>
    </row>
    <row r="8" spans="1:6" ht="12.75">
      <c r="A8" s="15" t="s">
        <v>4</v>
      </c>
      <c r="B8" s="7" t="s">
        <v>26</v>
      </c>
      <c r="C8" s="11">
        <f>SUM(C9,C13,C22)</f>
        <v>5142</v>
      </c>
      <c r="D8" s="11">
        <f>SUM(D9,D13,D22)</f>
        <v>5847</v>
      </c>
      <c r="E8" s="11">
        <f>SUM(E9,E13,E22)</f>
        <v>5484</v>
      </c>
      <c r="F8" s="11">
        <v>94</v>
      </c>
    </row>
    <row r="9" spans="1:6" ht="12.75">
      <c r="A9" s="15" t="s">
        <v>5</v>
      </c>
      <c r="B9" s="7" t="s">
        <v>7</v>
      </c>
      <c r="C9" s="11">
        <f>SUM(C10:C12)</f>
        <v>1200</v>
      </c>
      <c r="D9" s="11">
        <f>SUM(D10:D12)</f>
        <v>1242</v>
      </c>
      <c r="E9" s="11">
        <f>SUM(E10:E12)</f>
        <v>1065</v>
      </c>
      <c r="F9" s="11">
        <v>86</v>
      </c>
    </row>
    <row r="10" spans="1:6" ht="12.75">
      <c r="A10" s="12" t="s">
        <v>22</v>
      </c>
      <c r="B10" s="5" t="s">
        <v>18</v>
      </c>
      <c r="C10" s="9">
        <v>1200</v>
      </c>
      <c r="D10" s="9">
        <v>1200</v>
      </c>
      <c r="E10" s="9">
        <v>1031</v>
      </c>
      <c r="F10" s="11"/>
    </row>
    <row r="11" spans="1:6" ht="12.75">
      <c r="A11" s="12" t="s">
        <v>252</v>
      </c>
      <c r="B11" s="5" t="s">
        <v>250</v>
      </c>
      <c r="C11" s="9">
        <v>0</v>
      </c>
      <c r="D11" s="9">
        <v>42</v>
      </c>
      <c r="E11" s="9">
        <v>29</v>
      </c>
      <c r="F11" s="11"/>
    </row>
    <row r="12" spans="1:6" ht="12.75">
      <c r="A12" s="12" t="s">
        <v>257</v>
      </c>
      <c r="B12" s="5" t="s">
        <v>256</v>
      </c>
      <c r="C12" s="9">
        <v>0</v>
      </c>
      <c r="D12" s="9">
        <v>0</v>
      </c>
      <c r="E12" s="9">
        <v>5</v>
      </c>
      <c r="F12" s="11"/>
    </row>
    <row r="13" spans="1:6" ht="12.75">
      <c r="A13" s="15" t="s">
        <v>6</v>
      </c>
      <c r="B13" s="7" t="s">
        <v>19</v>
      </c>
      <c r="C13" s="11">
        <f>SUM(C14:C21)</f>
        <v>3602</v>
      </c>
      <c r="D13" s="11">
        <f>SUM(D14:D21)</f>
        <v>4265</v>
      </c>
      <c r="E13" s="11">
        <f>SUM(E14:E21)</f>
        <v>4053</v>
      </c>
      <c r="F13" s="11">
        <v>95</v>
      </c>
    </row>
    <row r="14" spans="1:6" s="24" customFormat="1" ht="12.75">
      <c r="A14" s="21" t="s">
        <v>23</v>
      </c>
      <c r="B14" s="22" t="s">
        <v>149</v>
      </c>
      <c r="C14" s="23">
        <v>350</v>
      </c>
      <c r="D14" s="23">
        <v>350</v>
      </c>
      <c r="E14" s="23">
        <v>165</v>
      </c>
      <c r="F14" s="11"/>
    </row>
    <row r="15" spans="1:6" s="24" customFormat="1" ht="12.75">
      <c r="A15" s="21" t="s">
        <v>24</v>
      </c>
      <c r="B15" s="22" t="s">
        <v>150</v>
      </c>
      <c r="C15" s="23">
        <v>0</v>
      </c>
      <c r="D15" s="23">
        <v>720</v>
      </c>
      <c r="E15" s="23">
        <v>740</v>
      </c>
      <c r="F15" s="11"/>
    </row>
    <row r="16" spans="1:6" s="24" customFormat="1" ht="12.75">
      <c r="A16" s="21" t="s">
        <v>151</v>
      </c>
      <c r="B16" s="22" t="s">
        <v>152</v>
      </c>
      <c r="C16" s="23">
        <v>2613</v>
      </c>
      <c r="D16" s="23">
        <v>2483</v>
      </c>
      <c r="E16" s="23">
        <v>2465</v>
      </c>
      <c r="F16" s="11"/>
    </row>
    <row r="17" spans="1:6" ht="12.75">
      <c r="A17" s="12" t="s">
        <v>153</v>
      </c>
      <c r="B17" s="5" t="s">
        <v>20</v>
      </c>
      <c r="C17" s="9">
        <v>110</v>
      </c>
      <c r="D17" s="9">
        <v>110</v>
      </c>
      <c r="E17" s="9">
        <v>137</v>
      </c>
      <c r="F17" s="11"/>
    </row>
    <row r="18" spans="1:6" ht="12.75">
      <c r="A18" s="12" t="s">
        <v>154</v>
      </c>
      <c r="B18" s="5" t="s">
        <v>21</v>
      </c>
      <c r="C18" s="9">
        <v>529</v>
      </c>
      <c r="D18" s="9">
        <v>529</v>
      </c>
      <c r="E18" s="9">
        <v>473</v>
      </c>
      <c r="F18" s="11"/>
    </row>
    <row r="19" spans="1:6" ht="12.75">
      <c r="A19" s="12" t="s">
        <v>155</v>
      </c>
      <c r="B19" s="5" t="s">
        <v>156</v>
      </c>
      <c r="C19" s="9">
        <v>0</v>
      </c>
      <c r="D19" s="9">
        <v>0</v>
      </c>
      <c r="E19" s="9">
        <v>0</v>
      </c>
      <c r="F19" s="11"/>
    </row>
    <row r="20" spans="1:6" ht="12.75">
      <c r="A20" s="12" t="s">
        <v>157</v>
      </c>
      <c r="B20" s="5" t="s">
        <v>158</v>
      </c>
      <c r="C20" s="9">
        <v>0</v>
      </c>
      <c r="D20" s="9">
        <v>0</v>
      </c>
      <c r="E20" s="9">
        <v>0</v>
      </c>
      <c r="F20" s="11"/>
    </row>
    <row r="21" spans="1:6" ht="12.75">
      <c r="A21" s="12" t="s">
        <v>159</v>
      </c>
      <c r="B21" s="5" t="s">
        <v>160</v>
      </c>
      <c r="C21" s="9">
        <v>0</v>
      </c>
      <c r="D21" s="9">
        <v>73</v>
      </c>
      <c r="E21" s="9">
        <v>73</v>
      </c>
      <c r="F21" s="11"/>
    </row>
    <row r="22" spans="1:6" ht="12.75">
      <c r="A22" s="15" t="s">
        <v>8</v>
      </c>
      <c r="B22" s="7" t="s">
        <v>25</v>
      </c>
      <c r="C22" s="11">
        <v>340</v>
      </c>
      <c r="D22" s="11">
        <v>340</v>
      </c>
      <c r="E22" s="11">
        <v>366</v>
      </c>
      <c r="F22" s="107">
        <v>108</v>
      </c>
    </row>
    <row r="23" spans="1:6" ht="12.75">
      <c r="A23" s="15" t="s">
        <v>9</v>
      </c>
      <c r="B23" s="7" t="s">
        <v>27</v>
      </c>
      <c r="C23" s="11">
        <f>SUM(C24:C27)</f>
        <v>16038</v>
      </c>
      <c r="D23" s="11">
        <f>SUM(D24:D27)</f>
        <v>15821</v>
      </c>
      <c r="E23" s="11">
        <f>SUM(E24:E27)</f>
        <v>15821</v>
      </c>
      <c r="F23" s="107">
        <v>100</v>
      </c>
    </row>
    <row r="24" spans="1:6" ht="12.75">
      <c r="A24" s="12" t="s">
        <v>28</v>
      </c>
      <c r="B24" s="5" t="s">
        <v>29</v>
      </c>
      <c r="C24" s="9">
        <v>0</v>
      </c>
      <c r="D24" s="9">
        <v>0</v>
      </c>
      <c r="E24" s="9">
        <v>0</v>
      </c>
      <c r="F24" s="11"/>
    </row>
    <row r="25" spans="1:6" ht="12.75">
      <c r="A25" s="12" t="s">
        <v>30</v>
      </c>
      <c r="B25" s="5" t="s">
        <v>31</v>
      </c>
      <c r="C25" s="9">
        <v>15110</v>
      </c>
      <c r="D25" s="9">
        <v>15353</v>
      </c>
      <c r="E25" s="9">
        <v>15353</v>
      </c>
      <c r="F25" s="11"/>
    </row>
    <row r="26" spans="1:6" ht="12.75">
      <c r="A26" s="12" t="s">
        <v>32</v>
      </c>
      <c r="B26" s="5" t="s">
        <v>33</v>
      </c>
      <c r="C26" s="9">
        <v>0</v>
      </c>
      <c r="D26" s="9">
        <v>7</v>
      </c>
      <c r="E26" s="9">
        <v>7</v>
      </c>
      <c r="F26" s="11"/>
    </row>
    <row r="27" spans="1:6" ht="12.75">
      <c r="A27" s="12" t="s">
        <v>34</v>
      </c>
      <c r="B27" s="5" t="s">
        <v>237</v>
      </c>
      <c r="C27" s="9">
        <v>928</v>
      </c>
      <c r="D27" s="9">
        <v>461</v>
      </c>
      <c r="E27" s="9">
        <v>461</v>
      </c>
      <c r="F27" s="11"/>
    </row>
    <row r="28" spans="1:6" ht="12.75">
      <c r="A28" s="15" t="s">
        <v>10</v>
      </c>
      <c r="B28" s="7" t="s">
        <v>36</v>
      </c>
      <c r="C28" s="11">
        <f>SUM(C29,C33)</f>
        <v>22591</v>
      </c>
      <c r="D28" s="11">
        <f>SUM(D29,D33)</f>
        <v>24767</v>
      </c>
      <c r="E28" s="11">
        <f>SUM(E29,E33)</f>
        <v>24766</v>
      </c>
      <c r="F28" s="107">
        <v>100</v>
      </c>
    </row>
    <row r="29" spans="1:6" ht="12.75">
      <c r="A29" s="12" t="s">
        <v>37</v>
      </c>
      <c r="B29" s="5" t="s">
        <v>38</v>
      </c>
      <c r="C29" s="9">
        <f>SUM(C30:C32)</f>
        <v>16226</v>
      </c>
      <c r="D29" s="9">
        <f>SUM(D30:D32)</f>
        <v>18273</v>
      </c>
      <c r="E29" s="9">
        <f>SUM(E30:E32)</f>
        <v>18272</v>
      </c>
      <c r="F29" s="11"/>
    </row>
    <row r="30" spans="1:6" ht="12.75">
      <c r="A30" s="12" t="s">
        <v>39</v>
      </c>
      <c r="B30" s="5" t="s">
        <v>40</v>
      </c>
      <c r="C30" s="9">
        <v>0</v>
      </c>
      <c r="D30" s="9">
        <v>564</v>
      </c>
      <c r="E30" s="9">
        <v>564</v>
      </c>
      <c r="F30" s="11"/>
    </row>
    <row r="31" spans="1:6" ht="12.75">
      <c r="A31" s="12" t="s">
        <v>43</v>
      </c>
      <c r="B31" s="5" t="s">
        <v>42</v>
      </c>
      <c r="C31" s="9">
        <v>0</v>
      </c>
      <c r="D31" s="9">
        <v>216</v>
      </c>
      <c r="E31" s="9">
        <v>216</v>
      </c>
      <c r="F31" s="11"/>
    </row>
    <row r="32" spans="1:6" ht="12.75">
      <c r="A32" s="12" t="s">
        <v>44</v>
      </c>
      <c r="B32" s="5" t="s">
        <v>45</v>
      </c>
      <c r="C32" s="9">
        <v>16226</v>
      </c>
      <c r="D32" s="9">
        <v>17493</v>
      </c>
      <c r="E32" s="9">
        <v>17492</v>
      </c>
      <c r="F32" s="11"/>
    </row>
    <row r="33" spans="1:6" ht="12.75">
      <c r="A33" s="12" t="s">
        <v>46</v>
      </c>
      <c r="B33" s="5" t="s">
        <v>47</v>
      </c>
      <c r="C33" s="9">
        <f>SUM(C34:C36)</f>
        <v>6365</v>
      </c>
      <c r="D33" s="9">
        <f>SUM(D34:D36)</f>
        <v>6494</v>
      </c>
      <c r="E33" s="9">
        <f>SUM(E34:E36)</f>
        <v>6494</v>
      </c>
      <c r="F33" s="11"/>
    </row>
    <row r="34" spans="1:6" ht="12.75">
      <c r="A34" s="12" t="s">
        <v>48</v>
      </c>
      <c r="B34" s="5" t="s">
        <v>40</v>
      </c>
      <c r="C34" s="9">
        <v>0</v>
      </c>
      <c r="D34" s="9">
        <v>0</v>
      </c>
      <c r="E34" s="9">
        <v>0</v>
      </c>
      <c r="F34" s="11"/>
    </row>
    <row r="35" spans="1:6" ht="12.75">
      <c r="A35" s="12" t="s">
        <v>41</v>
      </c>
      <c r="B35" s="5" t="s">
        <v>42</v>
      </c>
      <c r="C35" s="9">
        <v>0</v>
      </c>
      <c r="D35" s="9">
        <v>0</v>
      </c>
      <c r="E35" s="9">
        <v>0</v>
      </c>
      <c r="F35" s="11"/>
    </row>
    <row r="36" spans="1:6" ht="12.75">
      <c r="A36" s="12" t="s">
        <v>49</v>
      </c>
      <c r="B36" s="5" t="s">
        <v>223</v>
      </c>
      <c r="C36" s="9">
        <v>6365</v>
      </c>
      <c r="D36" s="9">
        <v>6494</v>
      </c>
      <c r="E36" s="9">
        <v>6494</v>
      </c>
      <c r="F36" s="11"/>
    </row>
    <row r="37" spans="1:6" ht="12.75">
      <c r="A37" s="15" t="s">
        <v>11</v>
      </c>
      <c r="B37" s="7" t="s">
        <v>51</v>
      </c>
      <c r="C37" s="11">
        <f>SUM(C38:C39)</f>
        <v>0</v>
      </c>
      <c r="D37" s="11">
        <f>SUM(D38:D39)</f>
        <v>160</v>
      </c>
      <c r="E37" s="11">
        <f>SUM(E38:E39)</f>
        <v>160</v>
      </c>
      <c r="F37" s="107">
        <v>100</v>
      </c>
    </row>
    <row r="38" spans="1:6" ht="12.75">
      <c r="A38" s="12" t="s">
        <v>52</v>
      </c>
      <c r="B38" s="5" t="s">
        <v>53</v>
      </c>
      <c r="C38" s="9">
        <v>0</v>
      </c>
      <c r="D38" s="9">
        <v>0</v>
      </c>
      <c r="E38" s="9">
        <v>0</v>
      </c>
      <c r="F38" s="11"/>
    </row>
    <row r="39" spans="1:6" ht="12.75">
      <c r="A39" s="12" t="s">
        <v>54</v>
      </c>
      <c r="B39" s="5" t="s">
        <v>55</v>
      </c>
      <c r="C39" s="9">
        <v>0</v>
      </c>
      <c r="D39" s="9">
        <v>160</v>
      </c>
      <c r="E39" s="9">
        <v>160</v>
      </c>
      <c r="F39" s="11"/>
    </row>
    <row r="40" spans="1:6" ht="12.75">
      <c r="A40" s="15" t="s">
        <v>12</v>
      </c>
      <c r="B40" s="7" t="s">
        <v>56</v>
      </c>
      <c r="C40" s="11">
        <f>SUM(C41:C42)</f>
        <v>0</v>
      </c>
      <c r="D40" s="11">
        <f>SUM(D41:D42)</f>
        <v>0</v>
      </c>
      <c r="E40" s="11">
        <f>SUM(E41:E42)</f>
        <v>0</v>
      </c>
      <c r="F40" s="11"/>
    </row>
    <row r="41" spans="1:6" ht="12.75">
      <c r="A41" s="12" t="s">
        <v>57</v>
      </c>
      <c r="B41" s="5" t="s">
        <v>58</v>
      </c>
      <c r="C41" s="9">
        <v>0</v>
      </c>
      <c r="D41" s="9">
        <v>0</v>
      </c>
      <c r="E41" s="9">
        <v>0</v>
      </c>
      <c r="F41" s="11"/>
    </row>
    <row r="42" spans="1:6" ht="12.75">
      <c r="A42" s="12" t="s">
        <v>59</v>
      </c>
      <c r="B42" s="5" t="s">
        <v>60</v>
      </c>
      <c r="C42" s="9">
        <v>0</v>
      </c>
      <c r="D42" s="9">
        <v>0</v>
      </c>
      <c r="E42" s="9">
        <v>0</v>
      </c>
      <c r="F42" s="11"/>
    </row>
    <row r="43" spans="1:6" ht="12.75">
      <c r="A43" s="15" t="s">
        <v>13</v>
      </c>
      <c r="B43" s="7" t="s">
        <v>118</v>
      </c>
      <c r="C43" s="11">
        <v>0</v>
      </c>
      <c r="D43" s="11">
        <v>0</v>
      </c>
      <c r="E43" s="11">
        <v>0</v>
      </c>
      <c r="F43" s="11"/>
    </row>
    <row r="44" spans="1:6" ht="12.75">
      <c r="A44" s="15" t="s">
        <v>14</v>
      </c>
      <c r="B44" s="7" t="s">
        <v>119</v>
      </c>
      <c r="C44" s="11">
        <f>SUM(C9,C13,C22,C23,C28,C37,C40)</f>
        <v>43771</v>
      </c>
      <c r="D44" s="11">
        <f>SUM(D9,D13,D22,D23,D28,D37,D40)</f>
        <v>46595</v>
      </c>
      <c r="E44" s="11">
        <f>SUM(E9,E13,E22,E23,E28,E37,E40)</f>
        <v>46231</v>
      </c>
      <c r="F44" s="11">
        <v>99</v>
      </c>
    </row>
    <row r="45" spans="1:6" ht="12.75">
      <c r="A45" s="15" t="s">
        <v>15</v>
      </c>
      <c r="B45" s="7" t="s">
        <v>128</v>
      </c>
      <c r="C45" s="11">
        <f>SUM(C46,C49)</f>
        <v>1219</v>
      </c>
      <c r="D45" s="11">
        <f>SUM(D46,D49)</f>
        <v>1219</v>
      </c>
      <c r="E45" s="11">
        <f>SUM(E46,E49)</f>
        <v>1219</v>
      </c>
      <c r="F45" s="107">
        <v>100</v>
      </c>
    </row>
    <row r="46" spans="1:6" ht="12.75">
      <c r="A46" s="12" t="s">
        <v>120</v>
      </c>
      <c r="B46" s="5" t="s">
        <v>61</v>
      </c>
      <c r="C46" s="9">
        <f>SUM(C47:C48)</f>
        <v>1219</v>
      </c>
      <c r="D46" s="9">
        <f>SUM(D47:D48)</f>
        <v>1219</v>
      </c>
      <c r="E46" s="9">
        <f>SUM(E47:E48)</f>
        <v>1219</v>
      </c>
      <c r="F46" s="11"/>
    </row>
    <row r="47" spans="1:6" ht="12.75">
      <c r="A47" s="12" t="s">
        <v>121</v>
      </c>
      <c r="B47" s="5" t="s">
        <v>62</v>
      </c>
      <c r="C47" s="9">
        <v>1219</v>
      </c>
      <c r="D47" s="9">
        <v>1219</v>
      </c>
      <c r="E47" s="9">
        <v>1219</v>
      </c>
      <c r="F47" s="11"/>
    </row>
    <row r="48" spans="1:6" ht="12.75">
      <c r="A48" s="12" t="s">
        <v>122</v>
      </c>
      <c r="B48" s="5" t="s">
        <v>63</v>
      </c>
      <c r="C48" s="9">
        <v>0</v>
      </c>
      <c r="D48" s="9">
        <v>0</v>
      </c>
      <c r="E48" s="9">
        <v>0</v>
      </c>
      <c r="F48" s="11"/>
    </row>
    <row r="49" spans="1:6" ht="12.75">
      <c r="A49" s="12" t="s">
        <v>123</v>
      </c>
      <c r="B49" s="5" t="s">
        <v>64</v>
      </c>
      <c r="C49" s="9">
        <f>SUM(C50:C52)</f>
        <v>0</v>
      </c>
      <c r="D49" s="9">
        <v>0</v>
      </c>
      <c r="E49" s="9">
        <v>0</v>
      </c>
      <c r="F49" s="11"/>
    </row>
    <row r="50" spans="1:6" ht="12.75">
      <c r="A50" s="12" t="s">
        <v>124</v>
      </c>
      <c r="B50" s="5" t="s">
        <v>65</v>
      </c>
      <c r="C50" s="9">
        <v>0</v>
      </c>
      <c r="D50" s="9">
        <v>0</v>
      </c>
      <c r="E50" s="9">
        <v>0</v>
      </c>
      <c r="F50" s="11"/>
    </row>
    <row r="51" spans="1:6" ht="12.75">
      <c r="A51" s="12" t="s">
        <v>125</v>
      </c>
      <c r="B51" s="5" t="s">
        <v>66</v>
      </c>
      <c r="C51" s="9">
        <v>0</v>
      </c>
      <c r="D51" s="9">
        <v>0</v>
      </c>
      <c r="E51" s="9">
        <v>0</v>
      </c>
      <c r="F51" s="11"/>
    </row>
    <row r="52" spans="1:6" ht="12.75">
      <c r="A52" s="12" t="s">
        <v>126</v>
      </c>
      <c r="B52" s="5" t="s">
        <v>67</v>
      </c>
      <c r="C52" s="9">
        <v>0</v>
      </c>
      <c r="D52" s="9">
        <v>0</v>
      </c>
      <c r="E52" s="9">
        <v>0</v>
      </c>
      <c r="F52" s="11"/>
    </row>
    <row r="53" spans="1:6" ht="12.75">
      <c r="A53" s="15" t="s">
        <v>16</v>
      </c>
      <c r="B53" s="17" t="s">
        <v>131</v>
      </c>
      <c r="C53" s="11">
        <f>SUM(C44,C45)</f>
        <v>44990</v>
      </c>
      <c r="D53" s="11">
        <f>SUM(D44,D45)</f>
        <v>47814</v>
      </c>
      <c r="E53" s="11">
        <f>SUM(E44,E45)</f>
        <v>47450</v>
      </c>
      <c r="F53" s="11">
        <v>99</v>
      </c>
    </row>
    <row r="54" spans="1:6" ht="12.75">
      <c r="A54" s="15" t="s">
        <v>17</v>
      </c>
      <c r="B54" s="7" t="s">
        <v>129</v>
      </c>
      <c r="C54" s="11">
        <v>0</v>
      </c>
      <c r="D54" s="11">
        <v>0</v>
      </c>
      <c r="E54" s="11">
        <v>-40</v>
      </c>
      <c r="F54" s="11"/>
    </row>
    <row r="55" spans="1:6" ht="12.75">
      <c r="A55" s="15" t="s">
        <v>127</v>
      </c>
      <c r="B55" s="7" t="s">
        <v>130</v>
      </c>
      <c r="C55" s="11">
        <f>SUM(C53:C54)</f>
        <v>44990</v>
      </c>
      <c r="D55" s="11">
        <f>SUM(D53:D54)</f>
        <v>47814</v>
      </c>
      <c r="E55" s="11">
        <f>SUM(E53:E54)</f>
        <v>47410</v>
      </c>
      <c r="F55" s="11">
        <v>99</v>
      </c>
    </row>
    <row r="56" spans="1:5" ht="12.75">
      <c r="A56" s="18"/>
      <c r="B56" s="19"/>
      <c r="C56" s="20"/>
      <c r="D56" s="20"/>
      <c r="E56" s="20"/>
    </row>
    <row r="57" spans="1:5" ht="12.75">
      <c r="A57" s="18"/>
      <c r="B57" s="19"/>
      <c r="C57" s="20"/>
      <c r="D57" s="20"/>
      <c r="E57" s="20"/>
    </row>
    <row r="58" spans="1:5" ht="12.75">
      <c r="A58" s="18"/>
      <c r="B58" s="19"/>
      <c r="C58" s="20"/>
      <c r="D58" s="20"/>
      <c r="E58" s="20"/>
    </row>
    <row r="59" spans="1:5" ht="12.75">
      <c r="A59" s="18"/>
      <c r="B59" s="19"/>
      <c r="C59" s="20"/>
      <c r="D59" s="20"/>
      <c r="E59" s="20"/>
    </row>
    <row r="60" spans="1:6" ht="12.75">
      <c r="A60" s="180" t="s">
        <v>398</v>
      </c>
      <c r="B60" s="180"/>
      <c r="C60" s="180"/>
      <c r="D60" s="180"/>
      <c r="E60" s="180"/>
      <c r="F60" s="180"/>
    </row>
    <row r="61" spans="1:5" ht="12.75">
      <c r="A61" s="4"/>
      <c r="B61" s="4"/>
      <c r="C61" s="4"/>
      <c r="D61" s="4"/>
      <c r="E61" s="4"/>
    </row>
    <row r="62" spans="1:6" ht="39" customHeight="1">
      <c r="A62" s="179" t="s">
        <v>269</v>
      </c>
      <c r="B62" s="179"/>
      <c r="C62" s="179"/>
      <c r="D62" s="179"/>
      <c r="E62" s="179"/>
      <c r="F62" s="179"/>
    </row>
    <row r="64" spans="1:5" ht="12.75">
      <c r="A64" s="28"/>
      <c r="B64" s="3" t="s">
        <v>70</v>
      </c>
      <c r="C64" s="188" t="s">
        <v>3</v>
      </c>
      <c r="D64" s="188"/>
      <c r="E64" s="79"/>
    </row>
    <row r="65" spans="1:2" ht="12.75">
      <c r="A65" s="177" t="s">
        <v>215</v>
      </c>
      <c r="B65" s="177"/>
    </row>
    <row r="66" spans="1:6" ht="25.5">
      <c r="A66" s="12" t="s">
        <v>0</v>
      </c>
      <c r="B66" s="5" t="s">
        <v>148</v>
      </c>
      <c r="C66" s="55" t="s">
        <v>251</v>
      </c>
      <c r="D66" s="10" t="s">
        <v>255</v>
      </c>
      <c r="E66" s="10" t="s">
        <v>268</v>
      </c>
      <c r="F66" s="108" t="s">
        <v>260</v>
      </c>
    </row>
    <row r="67" spans="1:6" ht="12.75">
      <c r="A67" s="14" t="s">
        <v>4</v>
      </c>
      <c r="B67" s="6" t="s">
        <v>5</v>
      </c>
      <c r="C67" s="10" t="s">
        <v>6</v>
      </c>
      <c r="D67" s="10" t="s">
        <v>8</v>
      </c>
      <c r="E67" s="10" t="s">
        <v>9</v>
      </c>
      <c r="F67" s="108" t="s">
        <v>10</v>
      </c>
    </row>
    <row r="68" spans="1:6" ht="12.75">
      <c r="A68" s="15" t="s">
        <v>4</v>
      </c>
      <c r="B68" s="7" t="s">
        <v>71</v>
      </c>
      <c r="C68" s="11">
        <f>SUM(C70,C69,C71,C72,C73)</f>
        <v>38625</v>
      </c>
      <c r="D68" s="11">
        <f>SUM(D70,D69,D71,D72,D73)</f>
        <v>38835</v>
      </c>
      <c r="E68" s="11">
        <f>SUM(E70,E69,E71,E72,E73)</f>
        <v>35101</v>
      </c>
      <c r="F68" s="11">
        <v>90</v>
      </c>
    </row>
    <row r="69" spans="1:6" ht="12.75">
      <c r="A69" s="12" t="s">
        <v>72</v>
      </c>
      <c r="B69" s="5" t="s">
        <v>73</v>
      </c>
      <c r="C69" s="9">
        <v>16524</v>
      </c>
      <c r="D69" s="9">
        <v>16552</v>
      </c>
      <c r="E69" s="9">
        <v>15690</v>
      </c>
      <c r="F69" s="11"/>
    </row>
    <row r="70" spans="1:6" ht="12.75">
      <c r="A70" s="12" t="s">
        <v>74</v>
      </c>
      <c r="B70" s="5" t="s">
        <v>75</v>
      </c>
      <c r="C70" s="9">
        <v>2936</v>
      </c>
      <c r="D70" s="9">
        <v>2962</v>
      </c>
      <c r="E70" s="9">
        <v>2555</v>
      </c>
      <c r="F70" s="11"/>
    </row>
    <row r="71" spans="1:6" ht="12.75">
      <c r="A71" s="12" t="s">
        <v>76</v>
      </c>
      <c r="B71" s="5" t="s">
        <v>77</v>
      </c>
      <c r="C71" s="9">
        <v>11067</v>
      </c>
      <c r="D71" s="9">
        <v>12140</v>
      </c>
      <c r="E71" s="9">
        <v>10138</v>
      </c>
      <c r="F71" s="11"/>
    </row>
    <row r="72" spans="1:6" ht="12.75">
      <c r="A72" s="12" t="s">
        <v>78</v>
      </c>
      <c r="B72" s="5" t="s">
        <v>79</v>
      </c>
      <c r="C72" s="9">
        <v>4003</v>
      </c>
      <c r="D72" s="9">
        <v>2427</v>
      </c>
      <c r="E72" s="9">
        <v>1990</v>
      </c>
      <c r="F72" s="11"/>
    </row>
    <row r="73" spans="1:6" ht="12.75">
      <c r="A73" s="12" t="s">
        <v>80</v>
      </c>
      <c r="B73" s="5" t="s">
        <v>81</v>
      </c>
      <c r="C73" s="9">
        <f>SUM(C74:C77)</f>
        <v>4095</v>
      </c>
      <c r="D73" s="9">
        <f>SUM(D74:D77)</f>
        <v>4754</v>
      </c>
      <c r="E73" s="9">
        <f>SUM(E74:E77)</f>
        <v>4728</v>
      </c>
      <c r="F73" s="11"/>
    </row>
    <row r="74" spans="1:6" ht="12.75">
      <c r="A74" s="12" t="s">
        <v>82</v>
      </c>
      <c r="B74" s="5" t="s">
        <v>86</v>
      </c>
      <c r="C74" s="9">
        <v>0</v>
      </c>
      <c r="D74" s="9">
        <v>0</v>
      </c>
      <c r="E74" s="9">
        <v>0</v>
      </c>
      <c r="F74" s="11"/>
    </row>
    <row r="75" spans="1:6" ht="12.75">
      <c r="A75" s="12" t="s">
        <v>83</v>
      </c>
      <c r="B75" s="5" t="s">
        <v>229</v>
      </c>
      <c r="C75" s="9">
        <v>4082</v>
      </c>
      <c r="D75" s="9">
        <v>4741</v>
      </c>
      <c r="E75" s="9">
        <v>4720</v>
      </c>
      <c r="F75" s="11"/>
    </row>
    <row r="76" spans="1:6" ht="12.75">
      <c r="A76" s="12" t="s">
        <v>84</v>
      </c>
      <c r="B76" s="5" t="s">
        <v>87</v>
      </c>
      <c r="C76" s="9">
        <v>13</v>
      </c>
      <c r="D76" s="9">
        <v>13</v>
      </c>
      <c r="E76" s="9">
        <v>8</v>
      </c>
      <c r="F76" s="11"/>
    </row>
    <row r="77" spans="1:6" ht="12.75">
      <c r="A77" s="12" t="s">
        <v>85</v>
      </c>
      <c r="B77" s="5" t="s">
        <v>88</v>
      </c>
      <c r="C77" s="9">
        <v>0</v>
      </c>
      <c r="D77" s="9">
        <v>0</v>
      </c>
      <c r="E77" s="9">
        <v>0</v>
      </c>
      <c r="F77" s="11"/>
    </row>
    <row r="78" spans="1:6" ht="12.75">
      <c r="A78" s="15" t="s">
        <v>5</v>
      </c>
      <c r="B78" s="7" t="s">
        <v>89</v>
      </c>
      <c r="C78" s="11">
        <f>SUM(C79,C80,C81)</f>
        <v>6365</v>
      </c>
      <c r="D78" s="11">
        <f>SUM(D79,D80,D81)</f>
        <v>6739</v>
      </c>
      <c r="E78" s="11">
        <f>SUM(E79,E80,E81)</f>
        <v>6739</v>
      </c>
      <c r="F78" s="107">
        <v>100</v>
      </c>
    </row>
    <row r="79" spans="1:6" ht="12.75">
      <c r="A79" s="12" t="s">
        <v>22</v>
      </c>
      <c r="B79" s="5" t="s">
        <v>90</v>
      </c>
      <c r="C79" s="9">
        <v>5765</v>
      </c>
      <c r="D79" s="9">
        <v>6739</v>
      </c>
      <c r="E79" s="9">
        <v>6739</v>
      </c>
      <c r="F79" s="11"/>
    </row>
    <row r="80" spans="1:6" ht="12.75">
      <c r="A80" s="12" t="s">
        <v>91</v>
      </c>
      <c r="B80" s="5" t="s">
        <v>92</v>
      </c>
      <c r="C80" s="9">
        <v>600</v>
      </c>
      <c r="D80" s="9">
        <v>0</v>
      </c>
      <c r="E80" s="9">
        <v>0</v>
      </c>
      <c r="F80" s="11"/>
    </row>
    <row r="81" spans="1:6" ht="12.75">
      <c r="A81" s="12" t="s">
        <v>93</v>
      </c>
      <c r="B81" s="5" t="s">
        <v>94</v>
      </c>
      <c r="C81" s="9">
        <f>SUM(C82:C83)</f>
        <v>0</v>
      </c>
      <c r="D81" s="9">
        <v>0</v>
      </c>
      <c r="E81" s="9">
        <v>0</v>
      </c>
      <c r="F81" s="11"/>
    </row>
    <row r="82" spans="1:6" ht="12.75">
      <c r="A82" s="12" t="s">
        <v>95</v>
      </c>
      <c r="B82" s="5" t="s">
        <v>236</v>
      </c>
      <c r="C82" s="9">
        <v>0</v>
      </c>
      <c r="D82" s="9">
        <v>0</v>
      </c>
      <c r="E82" s="9">
        <v>0</v>
      </c>
      <c r="F82" s="11"/>
    </row>
    <row r="83" spans="1:6" ht="12.75">
      <c r="A83" s="12" t="s">
        <v>96</v>
      </c>
      <c r="B83" s="5" t="s">
        <v>97</v>
      </c>
      <c r="C83" s="9">
        <v>0</v>
      </c>
      <c r="D83" s="9">
        <v>0</v>
      </c>
      <c r="E83" s="9">
        <v>0</v>
      </c>
      <c r="F83" s="11"/>
    </row>
    <row r="84" spans="1:6" ht="12.75">
      <c r="A84" s="15" t="s">
        <v>6</v>
      </c>
      <c r="B84" s="7" t="s">
        <v>98</v>
      </c>
      <c r="C84" s="11">
        <f>SUM(C85:C86)</f>
        <v>0</v>
      </c>
      <c r="D84" s="11">
        <f>SUM(D85:D86)</f>
        <v>2240</v>
      </c>
      <c r="E84" s="11">
        <f>SUM(E85:E86)</f>
        <v>0</v>
      </c>
      <c r="F84" s="11">
        <v>0</v>
      </c>
    </row>
    <row r="85" spans="1:6" ht="12.75">
      <c r="A85" s="21" t="s">
        <v>23</v>
      </c>
      <c r="B85" s="22" t="s">
        <v>221</v>
      </c>
      <c r="C85" s="23">
        <v>0</v>
      </c>
      <c r="D85" s="23">
        <v>1380</v>
      </c>
      <c r="E85" s="23">
        <v>0</v>
      </c>
      <c r="F85" s="11"/>
    </row>
    <row r="86" spans="1:6" ht="12.75">
      <c r="A86" s="12" t="s">
        <v>24</v>
      </c>
      <c r="B86" s="5" t="s">
        <v>100</v>
      </c>
      <c r="C86" s="9">
        <v>0</v>
      </c>
      <c r="D86" s="9">
        <v>860</v>
      </c>
      <c r="E86" s="9">
        <v>0</v>
      </c>
      <c r="F86" s="11"/>
    </row>
    <row r="87" spans="1:6" ht="12.75">
      <c r="A87" s="15" t="s">
        <v>101</v>
      </c>
      <c r="B87" s="7" t="s">
        <v>102</v>
      </c>
      <c r="C87" s="11">
        <v>0</v>
      </c>
      <c r="D87" s="11">
        <v>0</v>
      </c>
      <c r="E87" s="11">
        <v>0</v>
      </c>
      <c r="F87" s="11"/>
    </row>
    <row r="88" spans="1:6" ht="12.75">
      <c r="A88" s="15" t="s">
        <v>103</v>
      </c>
      <c r="B88" s="7" t="s">
        <v>104</v>
      </c>
      <c r="C88" s="11">
        <f>SUM(C68,C78,C84,C87)</f>
        <v>44990</v>
      </c>
      <c r="D88" s="11">
        <f>SUM(D68,D78,D84,D87)</f>
        <v>47814</v>
      </c>
      <c r="E88" s="11">
        <f>SUM(E68,E78,E84,E87)</f>
        <v>41840</v>
      </c>
      <c r="F88" s="11">
        <v>88</v>
      </c>
    </row>
    <row r="89" spans="1:6" ht="12.75">
      <c r="A89" s="15" t="s">
        <v>10</v>
      </c>
      <c r="B89" s="7" t="s">
        <v>114</v>
      </c>
      <c r="C89" s="11">
        <f>SUM(C90:C93)</f>
        <v>0</v>
      </c>
      <c r="D89" s="11">
        <v>0</v>
      </c>
      <c r="E89" s="11">
        <v>0</v>
      </c>
      <c r="F89" s="11"/>
    </row>
    <row r="90" spans="1:6" ht="12.75">
      <c r="A90" s="12" t="s">
        <v>37</v>
      </c>
      <c r="B90" s="5" t="s">
        <v>106</v>
      </c>
      <c r="C90" s="9">
        <v>0</v>
      </c>
      <c r="D90" s="9">
        <v>0</v>
      </c>
      <c r="E90" s="9">
        <v>0</v>
      </c>
      <c r="F90" s="11"/>
    </row>
    <row r="91" spans="1:6" ht="12.75">
      <c r="A91" s="12" t="s">
        <v>46</v>
      </c>
      <c r="B91" s="5" t="s">
        <v>107</v>
      </c>
      <c r="C91" s="9">
        <v>0</v>
      </c>
      <c r="D91" s="9">
        <v>0</v>
      </c>
      <c r="E91" s="9">
        <v>0</v>
      </c>
      <c r="F91" s="11"/>
    </row>
    <row r="92" spans="1:6" ht="12.75">
      <c r="A92" s="12" t="s">
        <v>110</v>
      </c>
      <c r="B92" s="5" t="s">
        <v>108</v>
      </c>
      <c r="C92" s="9">
        <v>0</v>
      </c>
      <c r="D92" s="9">
        <v>0</v>
      </c>
      <c r="E92" s="9">
        <v>0</v>
      </c>
      <c r="F92" s="11"/>
    </row>
    <row r="93" spans="1:6" ht="12.75">
      <c r="A93" s="12" t="s">
        <v>111</v>
      </c>
      <c r="B93" s="5" t="s">
        <v>109</v>
      </c>
      <c r="C93" s="9">
        <v>0</v>
      </c>
      <c r="D93" s="9">
        <v>0</v>
      </c>
      <c r="E93" s="9">
        <v>0</v>
      </c>
      <c r="F93" s="11"/>
    </row>
    <row r="94" spans="1:6" ht="12.75">
      <c r="A94" s="15" t="s">
        <v>11</v>
      </c>
      <c r="B94" s="7" t="s">
        <v>112</v>
      </c>
      <c r="C94" s="11">
        <f>SUM(C88,C89)</f>
        <v>44990</v>
      </c>
      <c r="D94" s="11">
        <f>SUM(D88,D89)</f>
        <v>47814</v>
      </c>
      <c r="E94" s="11">
        <f>SUM(E88,E89)</f>
        <v>41840</v>
      </c>
      <c r="F94" s="11">
        <v>88</v>
      </c>
    </row>
    <row r="95" spans="1:6" ht="12.75">
      <c r="A95" s="12" t="s">
        <v>12</v>
      </c>
      <c r="B95" s="5" t="s">
        <v>115</v>
      </c>
      <c r="C95" s="9">
        <v>0</v>
      </c>
      <c r="D95" s="9">
        <v>0</v>
      </c>
      <c r="E95" s="9">
        <v>-424</v>
      </c>
      <c r="F95" s="11"/>
    </row>
    <row r="96" spans="1:6" ht="12.75">
      <c r="A96" s="15" t="s">
        <v>13</v>
      </c>
      <c r="B96" s="7" t="s">
        <v>116</v>
      </c>
      <c r="C96" s="11">
        <f>SUM(C94:C95)</f>
        <v>44990</v>
      </c>
      <c r="D96" s="11">
        <f>SUM(D94:D95)</f>
        <v>47814</v>
      </c>
      <c r="E96" s="11">
        <f>SUM(E94:E95)</f>
        <v>41416</v>
      </c>
      <c r="F96" s="11">
        <v>87</v>
      </c>
    </row>
    <row r="99" spans="1:5" ht="12.75">
      <c r="A99" s="185" t="s">
        <v>117</v>
      </c>
      <c r="B99" s="185"/>
      <c r="C99" s="185"/>
      <c r="D99" s="3"/>
      <c r="E99" s="3"/>
    </row>
    <row r="100" spans="1:5" ht="12.75">
      <c r="A100" s="3"/>
      <c r="B100" s="3"/>
      <c r="C100" s="3"/>
      <c r="D100" s="3"/>
      <c r="E100" s="3"/>
    </row>
    <row r="101" spans="1:3" ht="12.75">
      <c r="A101" s="177" t="s">
        <v>216</v>
      </c>
      <c r="B101" s="177"/>
      <c r="C101" s="8" t="s">
        <v>3</v>
      </c>
    </row>
    <row r="102" spans="1:5" ht="25.5">
      <c r="A102" s="15" t="s">
        <v>4</v>
      </c>
      <c r="B102" s="29" t="s">
        <v>132</v>
      </c>
      <c r="C102" s="11">
        <f>SUM(C44-C88)</f>
        <v>-1219</v>
      </c>
      <c r="D102" s="11">
        <f>SUM(D44-D88)</f>
        <v>-1219</v>
      </c>
      <c r="E102" s="11">
        <f>SUM(E44-E88)</f>
        <v>4391</v>
      </c>
    </row>
    <row r="103" spans="1:5" ht="12.75">
      <c r="A103" s="30"/>
      <c r="B103" s="31"/>
      <c r="C103" s="32"/>
      <c r="D103" s="32"/>
      <c r="E103" s="32"/>
    </row>
    <row r="105" spans="1:5" ht="12.75">
      <c r="A105" s="182" t="s">
        <v>239</v>
      </c>
      <c r="B105" s="182"/>
      <c r="C105" s="11">
        <v>17</v>
      </c>
      <c r="D105" s="11">
        <v>17</v>
      </c>
      <c r="E105" s="11">
        <v>17</v>
      </c>
    </row>
    <row r="106" spans="1:5" ht="12.75">
      <c r="A106" s="183" t="s">
        <v>238</v>
      </c>
      <c r="B106" s="183"/>
      <c r="C106" s="11">
        <v>15</v>
      </c>
      <c r="D106" s="11">
        <v>15</v>
      </c>
      <c r="E106" s="11">
        <v>15</v>
      </c>
    </row>
  </sheetData>
  <sheetProtection/>
  <mergeCells count="12">
    <mergeCell ref="C4:E4"/>
    <mergeCell ref="A2:F2"/>
    <mergeCell ref="A1:F1"/>
    <mergeCell ref="A105:B105"/>
    <mergeCell ref="A106:B106"/>
    <mergeCell ref="A5:B5"/>
    <mergeCell ref="A65:B65"/>
    <mergeCell ref="A101:B101"/>
    <mergeCell ref="A99:C99"/>
    <mergeCell ref="C64:D64"/>
    <mergeCell ref="A60:F60"/>
    <mergeCell ref="A62:F6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57421875" style="13" customWidth="1"/>
    <col min="2" max="2" width="54.140625" style="0" customWidth="1"/>
    <col min="3" max="5" width="13.7109375" style="8" customWidth="1"/>
    <col min="6" max="6" width="7.00390625" style="104" customWidth="1"/>
  </cols>
  <sheetData>
    <row r="1" spans="1:6" ht="17.25" customHeight="1">
      <c r="A1" s="180" t="s">
        <v>397</v>
      </c>
      <c r="B1" s="180"/>
      <c r="C1" s="180"/>
      <c r="D1" s="180"/>
      <c r="E1" s="180"/>
      <c r="F1" s="180"/>
    </row>
    <row r="2" spans="1:6" ht="42" customHeight="1">
      <c r="A2" s="179" t="s">
        <v>266</v>
      </c>
      <c r="B2" s="179"/>
      <c r="C2" s="179"/>
      <c r="D2" s="179"/>
      <c r="E2" s="179"/>
      <c r="F2" s="179"/>
    </row>
    <row r="4" spans="2:5" ht="12.75">
      <c r="B4" s="3" t="s">
        <v>69</v>
      </c>
      <c r="C4" s="189" t="s">
        <v>3</v>
      </c>
      <c r="D4" s="189"/>
      <c r="E4" s="189"/>
    </row>
    <row r="5" spans="1:2" ht="12.75">
      <c r="A5" s="177" t="s">
        <v>219</v>
      </c>
      <c r="B5" s="177"/>
    </row>
    <row r="6" spans="1:6" ht="25.5">
      <c r="A6" s="12" t="s">
        <v>0</v>
      </c>
      <c r="B6" s="5" t="s">
        <v>1</v>
      </c>
      <c r="C6" s="55" t="s">
        <v>251</v>
      </c>
      <c r="D6" s="10" t="s">
        <v>255</v>
      </c>
      <c r="E6" s="10" t="s">
        <v>258</v>
      </c>
      <c r="F6" s="11" t="s">
        <v>260</v>
      </c>
    </row>
    <row r="7" spans="1:6" ht="12.75">
      <c r="A7" s="14" t="s">
        <v>4</v>
      </c>
      <c r="B7" s="6" t="s">
        <v>5</v>
      </c>
      <c r="C7" s="10" t="s">
        <v>6</v>
      </c>
      <c r="D7" s="10" t="s">
        <v>8</v>
      </c>
      <c r="E7" s="10" t="s">
        <v>9</v>
      </c>
      <c r="F7" s="106" t="s">
        <v>10</v>
      </c>
    </row>
    <row r="8" spans="1:6" ht="12.75">
      <c r="A8" s="15" t="s">
        <v>4</v>
      </c>
      <c r="B8" s="7" t="s">
        <v>26</v>
      </c>
      <c r="C8" s="11">
        <f>SUM(C9,C11,C20)</f>
        <v>977</v>
      </c>
      <c r="D8" s="11">
        <f>SUM(D9,D11,D20)</f>
        <v>1107</v>
      </c>
      <c r="E8" s="11">
        <f>SUM(E9,E11,E20)</f>
        <v>1057</v>
      </c>
      <c r="F8" s="11">
        <v>95</v>
      </c>
    </row>
    <row r="9" spans="1:6" ht="12.75">
      <c r="A9" s="15" t="s">
        <v>5</v>
      </c>
      <c r="B9" s="7" t="s">
        <v>7</v>
      </c>
      <c r="C9" s="11">
        <f>SUM(C10)</f>
        <v>0</v>
      </c>
      <c r="D9" s="11">
        <f>SUM(D10)</f>
        <v>0</v>
      </c>
      <c r="E9" s="11">
        <v>0</v>
      </c>
      <c r="F9" s="11"/>
    </row>
    <row r="10" spans="1:6" ht="12.75">
      <c r="A10" s="12" t="s">
        <v>22</v>
      </c>
      <c r="B10" s="5" t="s">
        <v>18</v>
      </c>
      <c r="C10" s="9">
        <v>0</v>
      </c>
      <c r="D10" s="9">
        <v>0</v>
      </c>
      <c r="E10" s="9">
        <v>0</v>
      </c>
      <c r="F10" s="11"/>
    </row>
    <row r="11" spans="1:6" ht="12.75">
      <c r="A11" s="15" t="s">
        <v>6</v>
      </c>
      <c r="B11" s="7" t="s">
        <v>19</v>
      </c>
      <c r="C11" s="11">
        <f>SUM(C12:C19)</f>
        <v>977</v>
      </c>
      <c r="D11" s="11">
        <f>SUM(D12:D19)</f>
        <v>1107</v>
      </c>
      <c r="E11" s="11">
        <f>SUM(E12:E19)</f>
        <v>1057</v>
      </c>
      <c r="F11" s="11">
        <v>95</v>
      </c>
    </row>
    <row r="12" spans="1:6" ht="12.75">
      <c r="A12" s="21" t="s">
        <v>23</v>
      </c>
      <c r="B12" s="22" t="s">
        <v>149</v>
      </c>
      <c r="C12" s="23">
        <v>0</v>
      </c>
      <c r="D12" s="23">
        <v>0</v>
      </c>
      <c r="E12" s="23">
        <v>0</v>
      </c>
      <c r="F12" s="11"/>
    </row>
    <row r="13" spans="1:6" ht="12.75">
      <c r="A13" s="21" t="s">
        <v>24</v>
      </c>
      <c r="B13" s="22" t="s">
        <v>150</v>
      </c>
      <c r="C13" s="23">
        <v>50</v>
      </c>
      <c r="D13" s="23">
        <v>50</v>
      </c>
      <c r="E13" s="23">
        <v>0</v>
      </c>
      <c r="F13" s="11"/>
    </row>
    <row r="14" spans="1:6" ht="12.75">
      <c r="A14" s="21" t="s">
        <v>151</v>
      </c>
      <c r="B14" s="22" t="s">
        <v>152</v>
      </c>
      <c r="C14" s="23">
        <v>927</v>
      </c>
      <c r="D14" s="23">
        <v>1057</v>
      </c>
      <c r="E14" s="23">
        <v>1057</v>
      </c>
      <c r="F14" s="11"/>
    </row>
    <row r="15" spans="1:6" ht="12.75">
      <c r="A15" s="12" t="s">
        <v>153</v>
      </c>
      <c r="B15" s="5" t="s">
        <v>20</v>
      </c>
      <c r="C15" s="9">
        <v>0</v>
      </c>
      <c r="D15" s="9">
        <v>0</v>
      </c>
      <c r="E15" s="9">
        <v>0</v>
      </c>
      <c r="F15" s="11"/>
    </row>
    <row r="16" spans="1:6" ht="12.75">
      <c r="A16" s="12" t="s">
        <v>154</v>
      </c>
      <c r="B16" s="5" t="s">
        <v>21</v>
      </c>
      <c r="C16" s="9">
        <v>0</v>
      </c>
      <c r="D16" s="9">
        <v>0</v>
      </c>
      <c r="E16" s="9">
        <v>0</v>
      </c>
      <c r="F16" s="11"/>
    </row>
    <row r="17" spans="1:6" ht="12.75">
      <c r="A17" s="12" t="s">
        <v>155</v>
      </c>
      <c r="B17" s="5" t="s">
        <v>156</v>
      </c>
      <c r="C17" s="9">
        <v>0</v>
      </c>
      <c r="D17" s="9">
        <v>0</v>
      </c>
      <c r="E17" s="9">
        <v>0</v>
      </c>
      <c r="F17" s="11"/>
    </row>
    <row r="18" spans="1:6" ht="12.75">
      <c r="A18" s="12" t="s">
        <v>157</v>
      </c>
      <c r="B18" s="5" t="s">
        <v>158</v>
      </c>
      <c r="C18" s="9">
        <v>0</v>
      </c>
      <c r="D18" s="9">
        <v>0</v>
      </c>
      <c r="E18" s="9">
        <v>0</v>
      </c>
      <c r="F18" s="11"/>
    </row>
    <row r="19" spans="1:6" ht="12.75">
      <c r="A19" s="12" t="s">
        <v>159</v>
      </c>
      <c r="B19" s="5" t="s">
        <v>160</v>
      </c>
      <c r="C19" s="9">
        <v>0</v>
      </c>
      <c r="D19" s="9">
        <v>0</v>
      </c>
      <c r="E19" s="9">
        <v>0</v>
      </c>
      <c r="F19" s="11"/>
    </row>
    <row r="20" spans="1:6" ht="12.75">
      <c r="A20" s="15" t="s">
        <v>8</v>
      </c>
      <c r="B20" s="7" t="s">
        <v>25</v>
      </c>
      <c r="C20" s="11">
        <v>0</v>
      </c>
      <c r="D20" s="11">
        <v>0</v>
      </c>
      <c r="E20" s="11">
        <v>0</v>
      </c>
      <c r="F20" s="11"/>
    </row>
    <row r="21" spans="1:6" ht="12.75">
      <c r="A21" s="15" t="s">
        <v>9</v>
      </c>
      <c r="B21" s="7" t="s">
        <v>27</v>
      </c>
      <c r="C21" s="11">
        <f>SUM(C22:C25)</f>
        <v>0</v>
      </c>
      <c r="D21" s="11">
        <f>SUM(D22:D25)</f>
        <v>0</v>
      </c>
      <c r="E21" s="11">
        <f>SUM(E22:E25)</f>
        <v>0</v>
      </c>
      <c r="F21" s="11"/>
    </row>
    <row r="22" spans="1:6" ht="12.75">
      <c r="A22" s="12" t="s">
        <v>28</v>
      </c>
      <c r="B22" s="5" t="s">
        <v>29</v>
      </c>
      <c r="C22" s="9">
        <v>0</v>
      </c>
      <c r="D22" s="9">
        <v>0</v>
      </c>
      <c r="E22" s="9">
        <v>0</v>
      </c>
      <c r="F22" s="11"/>
    </row>
    <row r="23" spans="1:6" ht="12.75">
      <c r="A23" s="12" t="s">
        <v>30</v>
      </c>
      <c r="B23" s="5" t="s">
        <v>31</v>
      </c>
      <c r="C23" s="9">
        <v>0</v>
      </c>
      <c r="D23" s="9">
        <v>0</v>
      </c>
      <c r="E23" s="9"/>
      <c r="F23" s="11"/>
    </row>
    <row r="24" spans="1:6" ht="12.75">
      <c r="A24" s="12" t="s">
        <v>32</v>
      </c>
      <c r="B24" s="5" t="s">
        <v>33</v>
      </c>
      <c r="C24" s="9">
        <v>0</v>
      </c>
      <c r="D24" s="9">
        <v>0</v>
      </c>
      <c r="E24" s="9"/>
      <c r="F24" s="11"/>
    </row>
    <row r="25" spans="1:6" ht="12.75">
      <c r="A25" s="12" t="s">
        <v>34</v>
      </c>
      <c r="B25" s="5" t="s">
        <v>35</v>
      </c>
      <c r="C25" s="9">
        <v>0</v>
      </c>
      <c r="D25" s="9">
        <v>0</v>
      </c>
      <c r="E25" s="9"/>
      <c r="F25" s="11"/>
    </row>
    <row r="26" spans="1:6" ht="12.75">
      <c r="A26" s="15" t="s">
        <v>10</v>
      </c>
      <c r="B26" s="7" t="s">
        <v>36</v>
      </c>
      <c r="C26" s="11">
        <f>SUM(C27,C31)</f>
        <v>22310</v>
      </c>
      <c r="D26" s="11">
        <f>SUM(D27,D31)</f>
        <v>12608</v>
      </c>
      <c r="E26" s="11">
        <f>SUM(E27,E31)</f>
        <v>12608</v>
      </c>
      <c r="F26" s="107">
        <v>100</v>
      </c>
    </row>
    <row r="27" spans="1:6" ht="12.75">
      <c r="A27" s="12" t="s">
        <v>37</v>
      </c>
      <c r="B27" s="5" t="s">
        <v>38</v>
      </c>
      <c r="C27" s="9">
        <f>SUM(C28:C30)</f>
        <v>9746</v>
      </c>
      <c r="D27" s="9">
        <f>SUM(D28:D30)</f>
        <v>0</v>
      </c>
      <c r="E27" s="9">
        <f>SUM(E28:E30)</f>
        <v>0</v>
      </c>
      <c r="F27" s="11"/>
    </row>
    <row r="28" spans="1:6" ht="12.75">
      <c r="A28" s="12" t="s">
        <v>39</v>
      </c>
      <c r="B28" s="5" t="s">
        <v>40</v>
      </c>
      <c r="C28" s="9">
        <v>0</v>
      </c>
      <c r="D28" s="9">
        <v>0</v>
      </c>
      <c r="E28" s="9">
        <v>0</v>
      </c>
      <c r="F28" s="11"/>
    </row>
    <row r="29" spans="1:6" ht="12.75">
      <c r="A29" s="12" t="s">
        <v>43</v>
      </c>
      <c r="B29" s="5" t="s">
        <v>42</v>
      </c>
      <c r="C29" s="9">
        <v>0</v>
      </c>
      <c r="D29" s="9">
        <v>0</v>
      </c>
      <c r="E29" s="9">
        <v>0</v>
      </c>
      <c r="F29" s="11"/>
    </row>
    <row r="30" spans="1:6" ht="12.75">
      <c r="A30" s="12" t="s">
        <v>44</v>
      </c>
      <c r="B30" s="5" t="s">
        <v>45</v>
      </c>
      <c r="C30" s="9">
        <v>9746</v>
      </c>
      <c r="D30" s="9">
        <v>0</v>
      </c>
      <c r="E30" s="9">
        <v>0</v>
      </c>
      <c r="F30" s="11"/>
    </row>
    <row r="31" spans="1:6" ht="12.75">
      <c r="A31" s="12" t="s">
        <v>46</v>
      </c>
      <c r="B31" s="5" t="s">
        <v>47</v>
      </c>
      <c r="C31" s="9">
        <f>SUM(C32:C34)</f>
        <v>12564</v>
      </c>
      <c r="D31" s="9">
        <f>SUM(D32:D34)</f>
        <v>12608</v>
      </c>
      <c r="E31" s="9">
        <f>SUM(E32:E34)</f>
        <v>12608</v>
      </c>
      <c r="F31" s="11"/>
    </row>
    <row r="32" spans="1:6" ht="12.75">
      <c r="A32" s="12" t="s">
        <v>48</v>
      </c>
      <c r="B32" s="5" t="s">
        <v>40</v>
      </c>
      <c r="C32" s="9">
        <v>0</v>
      </c>
      <c r="D32" s="9">
        <v>0</v>
      </c>
      <c r="E32" s="9">
        <v>0</v>
      </c>
      <c r="F32" s="11"/>
    </row>
    <row r="33" spans="1:6" ht="12.75">
      <c r="A33" s="12" t="s">
        <v>41</v>
      </c>
      <c r="B33" s="5" t="s">
        <v>42</v>
      </c>
      <c r="C33" s="9">
        <v>0</v>
      </c>
      <c r="D33" s="9">
        <v>0</v>
      </c>
      <c r="E33" s="9">
        <v>0</v>
      </c>
      <c r="F33" s="11"/>
    </row>
    <row r="34" spans="1:6" ht="12.75">
      <c r="A34" s="12" t="s">
        <v>49</v>
      </c>
      <c r="B34" s="5" t="s">
        <v>50</v>
      </c>
      <c r="C34" s="9">
        <v>12564</v>
      </c>
      <c r="D34" s="9">
        <v>12608</v>
      </c>
      <c r="E34" s="9">
        <v>12608</v>
      </c>
      <c r="F34" s="11"/>
    </row>
    <row r="35" spans="1:6" ht="12.75">
      <c r="A35" s="15" t="s">
        <v>11</v>
      </c>
      <c r="B35" s="7" t="s">
        <v>51</v>
      </c>
      <c r="C35" s="11">
        <f>SUM(C36:C37)</f>
        <v>0</v>
      </c>
      <c r="D35" s="11">
        <f>SUM(D36:D37)</f>
        <v>0</v>
      </c>
      <c r="E35" s="11">
        <f>SUM(E36:E37)</f>
        <v>0</v>
      </c>
      <c r="F35" s="11"/>
    </row>
    <row r="36" spans="1:6" ht="12.75">
      <c r="A36" s="12" t="s">
        <v>52</v>
      </c>
      <c r="B36" s="5" t="s">
        <v>53</v>
      </c>
      <c r="C36" s="9">
        <v>0</v>
      </c>
      <c r="D36" s="9">
        <v>0</v>
      </c>
      <c r="E36" s="9">
        <v>0</v>
      </c>
      <c r="F36" s="11"/>
    </row>
    <row r="37" spans="1:6" ht="12.75">
      <c r="A37" s="12" t="s">
        <v>54</v>
      </c>
      <c r="B37" s="5" t="s">
        <v>55</v>
      </c>
      <c r="C37" s="9">
        <v>0</v>
      </c>
      <c r="D37" s="9">
        <v>0</v>
      </c>
      <c r="E37" s="9">
        <v>0</v>
      </c>
      <c r="F37" s="11"/>
    </row>
    <row r="38" spans="1:6" ht="12.75">
      <c r="A38" s="15" t="s">
        <v>12</v>
      </c>
      <c r="B38" s="7" t="s">
        <v>56</v>
      </c>
      <c r="C38" s="11">
        <f>SUM(C39:C40)</f>
        <v>635</v>
      </c>
      <c r="D38" s="11">
        <f>SUM(D39:D40)</f>
        <v>0</v>
      </c>
      <c r="E38" s="11">
        <f>SUM(E39:E40)</f>
        <v>0</v>
      </c>
      <c r="F38" s="11"/>
    </row>
    <row r="39" spans="1:6" ht="12.75">
      <c r="A39" s="12" t="s">
        <v>57</v>
      </c>
      <c r="B39" s="5" t="s">
        <v>58</v>
      </c>
      <c r="C39" s="9">
        <v>0</v>
      </c>
      <c r="D39" s="9">
        <v>0</v>
      </c>
      <c r="E39" s="9">
        <v>0</v>
      </c>
      <c r="F39" s="11"/>
    </row>
    <row r="40" spans="1:6" ht="12.75">
      <c r="A40" s="12" t="s">
        <v>59</v>
      </c>
      <c r="B40" s="5" t="s">
        <v>222</v>
      </c>
      <c r="C40" s="9">
        <v>635</v>
      </c>
      <c r="D40" s="9">
        <v>0</v>
      </c>
      <c r="E40" s="9">
        <v>0</v>
      </c>
      <c r="F40" s="11"/>
    </row>
    <row r="41" spans="1:6" ht="12.75">
      <c r="A41" s="15" t="s">
        <v>13</v>
      </c>
      <c r="B41" s="7" t="s">
        <v>118</v>
      </c>
      <c r="C41" s="11">
        <v>0</v>
      </c>
      <c r="D41" s="11">
        <v>0</v>
      </c>
      <c r="E41" s="11">
        <v>0</v>
      </c>
      <c r="F41" s="11"/>
    </row>
    <row r="42" spans="1:6" ht="12.75">
      <c r="A42" s="15" t="s">
        <v>14</v>
      </c>
      <c r="B42" s="7" t="s">
        <v>119</v>
      </c>
      <c r="C42" s="11">
        <f>SUM(C9,C11,C20,C21,C26,C35,C38)</f>
        <v>23922</v>
      </c>
      <c r="D42" s="11">
        <f>SUM(D9,D11,D20,D21,D26,D35,D38)</f>
        <v>13715</v>
      </c>
      <c r="E42" s="11">
        <f>SUM(E9,E11,E20,E21,E26,E35,E38)</f>
        <v>13665</v>
      </c>
      <c r="F42" s="107">
        <v>100</v>
      </c>
    </row>
    <row r="43" spans="1:6" ht="12.75">
      <c r="A43" s="15" t="s">
        <v>15</v>
      </c>
      <c r="B43" s="7" t="s">
        <v>128</v>
      </c>
      <c r="C43" s="11">
        <f>SUM(C44,C47)</f>
        <v>3118</v>
      </c>
      <c r="D43" s="11">
        <f>SUM(D44,D47)</f>
        <v>2970</v>
      </c>
      <c r="E43" s="11">
        <f>SUM(E44,E47)</f>
        <v>2039</v>
      </c>
      <c r="F43" s="11">
        <v>87</v>
      </c>
    </row>
    <row r="44" spans="1:6" ht="12.75">
      <c r="A44" s="12" t="s">
        <v>120</v>
      </c>
      <c r="B44" s="5" t="s">
        <v>61</v>
      </c>
      <c r="C44" s="9">
        <f>SUM(C45,C46)</f>
        <v>3118</v>
      </c>
      <c r="D44" s="9">
        <f>SUM(D45,D46)</f>
        <v>2970</v>
      </c>
      <c r="E44" s="9">
        <f>SUM(E45,E46)</f>
        <v>2039</v>
      </c>
      <c r="F44" s="11"/>
    </row>
    <row r="45" spans="1:6" ht="12.75">
      <c r="A45" s="12" t="s">
        <v>121</v>
      </c>
      <c r="B45" s="5" t="s">
        <v>62</v>
      </c>
      <c r="C45" s="9">
        <v>148</v>
      </c>
      <c r="D45" s="9">
        <v>1179</v>
      </c>
      <c r="E45" s="9">
        <v>1179</v>
      </c>
      <c r="F45" s="11"/>
    </row>
    <row r="46" spans="1:6" ht="12.75">
      <c r="A46" s="12" t="s">
        <v>122</v>
      </c>
      <c r="B46" s="5" t="s">
        <v>63</v>
      </c>
      <c r="C46" s="9">
        <v>2970</v>
      </c>
      <c r="D46" s="9">
        <v>1791</v>
      </c>
      <c r="E46" s="9">
        <v>860</v>
      </c>
      <c r="F46" s="11"/>
    </row>
    <row r="47" spans="1:6" ht="12.75">
      <c r="A47" s="12" t="s">
        <v>123</v>
      </c>
      <c r="B47" s="5" t="s">
        <v>64</v>
      </c>
      <c r="C47" s="9">
        <f>SUM(C48:C50)</f>
        <v>0</v>
      </c>
      <c r="D47" s="9">
        <f>SUM(D48:D50)</f>
        <v>0</v>
      </c>
      <c r="E47" s="9">
        <f>SUM(E48:E50)</f>
        <v>0</v>
      </c>
      <c r="F47" s="11"/>
    </row>
    <row r="48" spans="1:6" ht="12.75">
      <c r="A48" s="12" t="s">
        <v>124</v>
      </c>
      <c r="B48" s="5" t="s">
        <v>65</v>
      </c>
      <c r="C48" s="9">
        <v>0</v>
      </c>
      <c r="D48" s="9">
        <v>0</v>
      </c>
      <c r="E48" s="9">
        <v>0</v>
      </c>
      <c r="F48" s="11"/>
    </row>
    <row r="49" spans="1:6" ht="12.75">
      <c r="A49" s="12" t="s">
        <v>125</v>
      </c>
      <c r="B49" s="5" t="s">
        <v>66</v>
      </c>
      <c r="C49" s="9">
        <v>0</v>
      </c>
      <c r="D49" s="9">
        <v>0</v>
      </c>
      <c r="E49" s="9">
        <v>0</v>
      </c>
      <c r="F49" s="11"/>
    </row>
    <row r="50" spans="1:6" ht="12.75">
      <c r="A50" s="12" t="s">
        <v>126</v>
      </c>
      <c r="B50" s="5" t="s">
        <v>67</v>
      </c>
      <c r="C50" s="9">
        <v>0</v>
      </c>
      <c r="D50" s="9">
        <v>0</v>
      </c>
      <c r="E50" s="9">
        <v>0</v>
      </c>
      <c r="F50" s="11"/>
    </row>
    <row r="51" spans="1:6" ht="12.75">
      <c r="A51" s="15" t="s">
        <v>16</v>
      </c>
      <c r="B51" s="17" t="s">
        <v>131</v>
      </c>
      <c r="C51" s="11">
        <f>SUM(C42,C43)</f>
        <v>27040</v>
      </c>
      <c r="D51" s="11">
        <f>SUM(D42,D43)</f>
        <v>16685</v>
      </c>
      <c r="E51" s="11">
        <f>SUM(E42,E43)</f>
        <v>15704</v>
      </c>
      <c r="F51" s="11">
        <v>94</v>
      </c>
    </row>
    <row r="52" spans="1:6" ht="12.75">
      <c r="A52" s="15" t="s">
        <v>17</v>
      </c>
      <c r="B52" s="7" t="s">
        <v>129</v>
      </c>
      <c r="C52" s="11">
        <v>0</v>
      </c>
      <c r="D52" s="11">
        <v>0</v>
      </c>
      <c r="E52" s="11">
        <v>0</v>
      </c>
      <c r="F52" s="11"/>
    </row>
    <row r="53" spans="1:6" ht="12.75">
      <c r="A53" s="15" t="s">
        <v>127</v>
      </c>
      <c r="B53" s="7" t="s">
        <v>130</v>
      </c>
      <c r="C53" s="11">
        <f>SUM(C51:C52)</f>
        <v>27040</v>
      </c>
      <c r="D53" s="11">
        <f>SUM(D51:D52)</f>
        <v>16685</v>
      </c>
      <c r="E53" s="11">
        <f>SUM(E51:E52)</f>
        <v>15704</v>
      </c>
      <c r="F53" s="11">
        <v>94</v>
      </c>
    </row>
    <row r="54" spans="1:5" ht="12.75">
      <c r="A54" s="18"/>
      <c r="B54" s="19"/>
      <c r="C54" s="20"/>
      <c r="D54" s="20"/>
      <c r="E54" s="20"/>
    </row>
    <row r="55" spans="1:5" ht="12.75">
      <c r="A55" s="18"/>
      <c r="B55" s="19"/>
      <c r="C55" s="20"/>
      <c r="D55" s="20"/>
      <c r="E55" s="20"/>
    </row>
    <row r="56" spans="1:5" ht="12.75">
      <c r="A56" s="18"/>
      <c r="B56" s="19"/>
      <c r="C56" s="20"/>
      <c r="D56" s="20"/>
      <c r="E56" s="20"/>
    </row>
    <row r="57" spans="1:5" ht="12.75">
      <c r="A57" s="18"/>
      <c r="B57" s="19"/>
      <c r="C57" s="20"/>
      <c r="D57" s="20"/>
      <c r="E57" s="20"/>
    </row>
    <row r="58" spans="1:5" ht="12.75">
      <c r="A58" s="18"/>
      <c r="B58" s="19"/>
      <c r="C58" s="20"/>
      <c r="D58" s="20"/>
      <c r="E58" s="20"/>
    </row>
    <row r="59" spans="1:5" ht="12.75">
      <c r="A59" s="18"/>
      <c r="B59" s="19"/>
      <c r="C59" s="20"/>
      <c r="D59" s="20"/>
      <c r="E59" s="20"/>
    </row>
    <row r="60" spans="1:6" ht="12.75">
      <c r="A60" s="180" t="s">
        <v>397</v>
      </c>
      <c r="B60" s="180"/>
      <c r="C60" s="180"/>
      <c r="D60" s="180"/>
      <c r="E60" s="180"/>
      <c r="F60" s="180"/>
    </row>
    <row r="61" spans="1:5" ht="12.75">
      <c r="A61" s="4"/>
      <c r="B61" s="4"/>
      <c r="C61" s="4"/>
      <c r="D61" s="4"/>
      <c r="E61" s="4"/>
    </row>
    <row r="62" spans="1:6" ht="38.25" customHeight="1">
      <c r="A62" s="179" t="s">
        <v>267</v>
      </c>
      <c r="B62" s="179"/>
      <c r="C62" s="179"/>
      <c r="D62" s="179"/>
      <c r="E62" s="179"/>
      <c r="F62" s="179"/>
    </row>
    <row r="64" spans="1:5" ht="12.75">
      <c r="A64" s="28"/>
      <c r="B64" s="3" t="s">
        <v>70</v>
      </c>
      <c r="C64" s="178" t="s">
        <v>3</v>
      </c>
      <c r="D64" s="178"/>
      <c r="E64" s="178"/>
    </row>
    <row r="65" spans="1:2" ht="12.75">
      <c r="A65" s="177" t="s">
        <v>215</v>
      </c>
      <c r="B65" s="177"/>
    </row>
    <row r="66" spans="1:6" ht="25.5">
      <c r="A66" s="12" t="s">
        <v>0</v>
      </c>
      <c r="B66" s="5" t="s">
        <v>148</v>
      </c>
      <c r="C66" s="55" t="s">
        <v>251</v>
      </c>
      <c r="D66" s="10" t="s">
        <v>255</v>
      </c>
      <c r="E66" s="10" t="s">
        <v>258</v>
      </c>
      <c r="F66" s="11" t="s">
        <v>260</v>
      </c>
    </row>
    <row r="67" spans="1:6" ht="12.75">
      <c r="A67" s="14" t="s">
        <v>4</v>
      </c>
      <c r="B67" s="6" t="s">
        <v>5</v>
      </c>
      <c r="C67" s="10" t="s">
        <v>6</v>
      </c>
      <c r="D67" s="10" t="s">
        <v>8</v>
      </c>
      <c r="E67" s="10" t="s">
        <v>9</v>
      </c>
      <c r="F67" s="105" t="s">
        <v>10</v>
      </c>
    </row>
    <row r="68" spans="1:6" ht="12.75">
      <c r="A68" s="15" t="s">
        <v>4</v>
      </c>
      <c r="B68" s="7" t="s">
        <v>71</v>
      </c>
      <c r="C68" s="11">
        <f>SUM(C70,C69,C71,C72,C73)</f>
        <v>3757</v>
      </c>
      <c r="D68" s="11">
        <f>SUM(D70,D69,D71,D72,D73)</f>
        <v>2875</v>
      </c>
      <c r="E68" s="11">
        <f>SUM(E70,E69,E71,E72,E73)</f>
        <v>2800</v>
      </c>
      <c r="F68" s="11">
        <v>97</v>
      </c>
    </row>
    <row r="69" spans="1:6" ht="12.75">
      <c r="A69" s="12" t="s">
        <v>72</v>
      </c>
      <c r="B69" s="5" t="s">
        <v>73</v>
      </c>
      <c r="C69" s="9">
        <v>0</v>
      </c>
      <c r="D69" s="9">
        <v>0</v>
      </c>
      <c r="E69" s="9">
        <v>0</v>
      </c>
      <c r="F69" s="11"/>
    </row>
    <row r="70" spans="1:6" ht="12.75">
      <c r="A70" s="12" t="s">
        <v>74</v>
      </c>
      <c r="B70" s="5" t="s">
        <v>75</v>
      </c>
      <c r="C70" s="9">
        <v>0</v>
      </c>
      <c r="D70" s="9">
        <v>0</v>
      </c>
      <c r="E70" s="9">
        <v>0</v>
      </c>
      <c r="F70" s="11"/>
    </row>
    <row r="71" spans="1:6" ht="12.75">
      <c r="A71" s="12" t="s">
        <v>76</v>
      </c>
      <c r="B71" s="5" t="s">
        <v>77</v>
      </c>
      <c r="C71" s="9">
        <v>3332</v>
      </c>
      <c r="D71" s="9">
        <v>2450</v>
      </c>
      <c r="E71" s="9">
        <v>2450</v>
      </c>
      <c r="F71" s="11"/>
    </row>
    <row r="72" spans="1:6" ht="12.75">
      <c r="A72" s="12" t="s">
        <v>78</v>
      </c>
      <c r="B72" s="5" t="s">
        <v>79</v>
      </c>
      <c r="C72" s="9">
        <v>0</v>
      </c>
      <c r="D72" s="9">
        <v>0</v>
      </c>
      <c r="E72" s="9">
        <v>0</v>
      </c>
      <c r="F72" s="11"/>
    </row>
    <row r="73" spans="1:6" ht="12.75">
      <c r="A73" s="12" t="s">
        <v>80</v>
      </c>
      <c r="B73" s="5" t="s">
        <v>81</v>
      </c>
      <c r="C73" s="9">
        <f>SUM(C74:C77)</f>
        <v>425</v>
      </c>
      <c r="D73" s="9">
        <f>SUM(D74:D77)</f>
        <v>425</v>
      </c>
      <c r="E73" s="9">
        <f>SUM(E74:E77)</f>
        <v>350</v>
      </c>
      <c r="F73" s="11"/>
    </row>
    <row r="74" spans="1:6" ht="12.75">
      <c r="A74" s="12" t="s">
        <v>82</v>
      </c>
      <c r="B74" s="5" t="s">
        <v>86</v>
      </c>
      <c r="C74" s="9">
        <v>0</v>
      </c>
      <c r="D74" s="9">
        <v>0</v>
      </c>
      <c r="E74" s="9">
        <v>0</v>
      </c>
      <c r="F74" s="11"/>
    </row>
    <row r="75" spans="1:6" ht="12.75">
      <c r="A75" s="12" t="s">
        <v>83</v>
      </c>
      <c r="B75" s="5" t="s">
        <v>228</v>
      </c>
      <c r="C75" s="9">
        <v>350</v>
      </c>
      <c r="D75" s="9">
        <v>350</v>
      </c>
      <c r="E75" s="9">
        <v>350</v>
      </c>
      <c r="F75" s="11"/>
    </row>
    <row r="76" spans="1:6" ht="12.75">
      <c r="A76" s="12" t="s">
        <v>84</v>
      </c>
      <c r="B76" s="5" t="s">
        <v>87</v>
      </c>
      <c r="C76" s="9">
        <v>75</v>
      </c>
      <c r="D76" s="9">
        <v>75</v>
      </c>
      <c r="E76" s="9">
        <v>0</v>
      </c>
      <c r="F76" s="11"/>
    </row>
    <row r="77" spans="1:6" ht="12.75">
      <c r="A77" s="12" t="s">
        <v>85</v>
      </c>
      <c r="B77" s="5" t="s">
        <v>88</v>
      </c>
      <c r="C77" s="9">
        <v>0</v>
      </c>
      <c r="D77" s="9">
        <v>0</v>
      </c>
      <c r="E77" s="9">
        <v>0</v>
      </c>
      <c r="F77" s="11"/>
    </row>
    <row r="78" spans="1:6" ht="12.75">
      <c r="A78" s="15" t="s">
        <v>5</v>
      </c>
      <c r="B78" s="7" t="s">
        <v>220</v>
      </c>
      <c r="C78" s="11">
        <f>SUM(C79,C80,C81,C84,C85)</f>
        <v>764</v>
      </c>
      <c r="D78" s="11">
        <f>SUM(D79,D80,D81,D84,D85)</f>
        <v>1080</v>
      </c>
      <c r="E78" s="11">
        <f>SUM(E79,E80,E81,E84,E85)</f>
        <v>1080</v>
      </c>
      <c r="F78" s="107">
        <v>100</v>
      </c>
    </row>
    <row r="79" spans="1:6" ht="12.75">
      <c r="A79" s="12" t="s">
        <v>22</v>
      </c>
      <c r="B79" s="5" t="s">
        <v>90</v>
      </c>
      <c r="C79" s="9">
        <v>0</v>
      </c>
      <c r="D79" s="9">
        <v>860</v>
      </c>
      <c r="E79" s="9">
        <v>860</v>
      </c>
      <c r="F79" s="11"/>
    </row>
    <row r="80" spans="1:6" ht="12.75">
      <c r="A80" s="12" t="s">
        <v>91</v>
      </c>
      <c r="B80" s="5" t="s">
        <v>92</v>
      </c>
      <c r="C80" s="9">
        <v>0</v>
      </c>
      <c r="D80" s="9">
        <v>0</v>
      </c>
      <c r="E80" s="9">
        <v>0</v>
      </c>
      <c r="F80" s="11"/>
    </row>
    <row r="81" spans="1:6" ht="12.75">
      <c r="A81" s="12" t="s">
        <v>93</v>
      </c>
      <c r="B81" s="5" t="s">
        <v>94</v>
      </c>
      <c r="C81" s="9">
        <f>SUM(C82:C83)</f>
        <v>0</v>
      </c>
      <c r="D81" s="9">
        <f>SUM(D82:D83)</f>
        <v>0</v>
      </c>
      <c r="E81" s="9">
        <v>0</v>
      </c>
      <c r="F81" s="11"/>
    </row>
    <row r="82" spans="1:6" ht="12.75">
      <c r="A82" s="12" t="s">
        <v>95</v>
      </c>
      <c r="B82" s="5" t="s">
        <v>228</v>
      </c>
      <c r="C82" s="9">
        <v>0</v>
      </c>
      <c r="D82" s="9">
        <v>0</v>
      </c>
      <c r="E82" s="9">
        <v>0</v>
      </c>
      <c r="F82" s="11"/>
    </row>
    <row r="83" spans="1:6" ht="12.75">
      <c r="A83" s="12" t="s">
        <v>96</v>
      </c>
      <c r="B83" s="5" t="s">
        <v>97</v>
      </c>
      <c r="C83" s="9">
        <v>0</v>
      </c>
      <c r="D83" s="9">
        <v>0</v>
      </c>
      <c r="E83" s="9">
        <v>0</v>
      </c>
      <c r="F83" s="11"/>
    </row>
    <row r="84" spans="1:6" ht="12.75">
      <c r="A84" s="12" t="s">
        <v>231</v>
      </c>
      <c r="B84" s="5" t="s">
        <v>232</v>
      </c>
      <c r="C84" s="9">
        <v>220</v>
      </c>
      <c r="D84" s="9">
        <v>220</v>
      </c>
      <c r="E84" s="9">
        <v>220</v>
      </c>
      <c r="F84" s="11"/>
    </row>
    <row r="85" spans="1:6" ht="12.75">
      <c r="A85" s="12" t="s">
        <v>230</v>
      </c>
      <c r="B85" s="5" t="s">
        <v>233</v>
      </c>
      <c r="C85" s="9">
        <v>544</v>
      </c>
      <c r="D85" s="9">
        <v>0</v>
      </c>
      <c r="E85" s="9">
        <v>0</v>
      </c>
      <c r="F85" s="11"/>
    </row>
    <row r="86" spans="1:6" ht="12.75">
      <c r="A86" s="15" t="s">
        <v>6</v>
      </c>
      <c r="B86" s="7" t="s">
        <v>98</v>
      </c>
      <c r="C86" s="11">
        <f>SUM(C87:C88)</f>
        <v>3605</v>
      </c>
      <c r="D86" s="11">
        <f>SUM(D87:D88)</f>
        <v>930</v>
      </c>
      <c r="E86" s="11">
        <f>SUM(E87:E88)</f>
        <v>0</v>
      </c>
      <c r="F86" s="11">
        <v>0</v>
      </c>
    </row>
    <row r="87" spans="1:6" ht="12.75">
      <c r="A87" s="21" t="s">
        <v>23</v>
      </c>
      <c r="B87" s="22" t="s">
        <v>99</v>
      </c>
      <c r="C87" s="23">
        <v>0</v>
      </c>
      <c r="D87" s="23">
        <v>0</v>
      </c>
      <c r="E87" s="23">
        <v>0</v>
      </c>
      <c r="F87" s="11"/>
    </row>
    <row r="88" spans="1:6" ht="12.75">
      <c r="A88" s="12" t="s">
        <v>24</v>
      </c>
      <c r="B88" s="5" t="s">
        <v>100</v>
      </c>
      <c r="C88" s="9">
        <v>3605</v>
      </c>
      <c r="D88" s="9">
        <v>930</v>
      </c>
      <c r="E88" s="9">
        <v>0</v>
      </c>
      <c r="F88" s="11"/>
    </row>
    <row r="89" spans="1:6" ht="12.75">
      <c r="A89" s="15" t="s">
        <v>101</v>
      </c>
      <c r="B89" s="7" t="s">
        <v>102</v>
      </c>
      <c r="C89" s="11">
        <v>0</v>
      </c>
      <c r="D89" s="11">
        <v>0</v>
      </c>
      <c r="E89" s="11">
        <v>0</v>
      </c>
      <c r="F89" s="11"/>
    </row>
    <row r="90" spans="1:6" ht="12.75">
      <c r="A90" s="15" t="s">
        <v>103</v>
      </c>
      <c r="B90" s="7" t="s">
        <v>104</v>
      </c>
      <c r="C90" s="11">
        <f>SUM(C68,C78,C86,C89)</f>
        <v>8126</v>
      </c>
      <c r="D90" s="11">
        <f>SUM(D68,D78,D86,D89)</f>
        <v>4885</v>
      </c>
      <c r="E90" s="11">
        <f>SUM(E68,E78,E86,E89)</f>
        <v>3880</v>
      </c>
      <c r="F90" s="11">
        <v>75</v>
      </c>
    </row>
    <row r="91" spans="1:6" ht="12.75">
      <c r="A91" s="15" t="s">
        <v>10</v>
      </c>
      <c r="B91" s="7" t="s">
        <v>114</v>
      </c>
      <c r="C91" s="11">
        <f>SUM(C92:C95)</f>
        <v>18914</v>
      </c>
      <c r="D91" s="11">
        <f>SUM(D92:D95)</f>
        <v>11800</v>
      </c>
      <c r="E91" s="11">
        <f>SUM(E92:E95)</f>
        <v>11800</v>
      </c>
      <c r="F91" s="107">
        <v>100</v>
      </c>
    </row>
    <row r="92" spans="1:6" ht="12.75">
      <c r="A92" s="12" t="s">
        <v>37</v>
      </c>
      <c r="B92" s="5" t="s">
        <v>106</v>
      </c>
      <c r="C92" s="9">
        <v>0</v>
      </c>
      <c r="D92" s="9">
        <v>0</v>
      </c>
      <c r="E92" s="9">
        <v>0</v>
      </c>
      <c r="F92" s="11"/>
    </row>
    <row r="93" spans="1:6" ht="12.75">
      <c r="A93" s="12" t="s">
        <v>46</v>
      </c>
      <c r="B93" s="5" t="s">
        <v>107</v>
      </c>
      <c r="C93" s="9">
        <v>0</v>
      </c>
      <c r="D93" s="9">
        <v>0</v>
      </c>
      <c r="E93" s="9">
        <v>0</v>
      </c>
      <c r="F93" s="11"/>
    </row>
    <row r="94" spans="1:6" ht="12.75">
      <c r="A94" s="12" t="s">
        <v>110</v>
      </c>
      <c r="B94" s="5" t="s">
        <v>108</v>
      </c>
      <c r="C94" s="9">
        <v>18914</v>
      </c>
      <c r="D94" s="9">
        <v>11800</v>
      </c>
      <c r="E94" s="9">
        <v>11800</v>
      </c>
      <c r="F94" s="11"/>
    </row>
    <row r="95" spans="1:6" ht="12.75">
      <c r="A95" s="12" t="s">
        <v>111</v>
      </c>
      <c r="B95" s="5" t="s">
        <v>109</v>
      </c>
      <c r="C95" s="9">
        <v>0</v>
      </c>
      <c r="D95" s="9">
        <v>0</v>
      </c>
      <c r="E95" s="9">
        <v>0</v>
      </c>
      <c r="F95" s="11"/>
    </row>
    <row r="96" spans="1:6" ht="12.75">
      <c r="A96" s="15" t="s">
        <v>11</v>
      </c>
      <c r="B96" s="7" t="s">
        <v>112</v>
      </c>
      <c r="C96" s="11">
        <f>SUM(C90,C91)</f>
        <v>27040</v>
      </c>
      <c r="D96" s="11">
        <f>SUM(D90,D91)</f>
        <v>16685</v>
      </c>
      <c r="E96" s="11">
        <f>SUM(E90,E91)</f>
        <v>15680</v>
      </c>
      <c r="F96" s="11">
        <v>92</v>
      </c>
    </row>
    <row r="97" spans="1:6" ht="12.75">
      <c r="A97" s="12" t="s">
        <v>12</v>
      </c>
      <c r="B97" s="5" t="s">
        <v>115</v>
      </c>
      <c r="C97" s="9">
        <v>0</v>
      </c>
      <c r="D97" s="9">
        <v>0</v>
      </c>
      <c r="E97" s="9">
        <v>0</v>
      </c>
      <c r="F97" s="11"/>
    </row>
    <row r="98" spans="1:6" ht="12.75">
      <c r="A98" s="15" t="s">
        <v>13</v>
      </c>
      <c r="B98" s="7" t="s">
        <v>116</v>
      </c>
      <c r="C98" s="11">
        <f>SUM(C96:C97)</f>
        <v>27040</v>
      </c>
      <c r="D98" s="11">
        <f>SUM(D96:D97)</f>
        <v>16685</v>
      </c>
      <c r="E98" s="11">
        <f>SUM(E96:E97)</f>
        <v>15680</v>
      </c>
      <c r="F98" s="11">
        <v>92</v>
      </c>
    </row>
    <row r="101" spans="1:5" ht="12.75">
      <c r="A101" s="185" t="s">
        <v>117</v>
      </c>
      <c r="B101" s="185"/>
      <c r="C101" s="185"/>
      <c r="D101" s="185"/>
      <c r="E101" s="3"/>
    </row>
    <row r="102" spans="1:5" ht="12.75">
      <c r="A102" s="3"/>
      <c r="B102" s="3"/>
      <c r="C102" s="3"/>
      <c r="D102" s="3"/>
      <c r="E102" s="3"/>
    </row>
    <row r="103" spans="1:3" ht="12.75">
      <c r="A103" s="177" t="s">
        <v>216</v>
      </c>
      <c r="B103" s="177"/>
      <c r="C103" s="8" t="s">
        <v>3</v>
      </c>
    </row>
    <row r="104" spans="1:6" ht="25.5">
      <c r="A104" s="15" t="s">
        <v>4</v>
      </c>
      <c r="B104" s="29" t="s">
        <v>132</v>
      </c>
      <c r="C104" s="11">
        <f>SUM(C42-C90)</f>
        <v>15796</v>
      </c>
      <c r="D104" s="11">
        <f>SUM(D42-D90)</f>
        <v>8830</v>
      </c>
      <c r="E104" s="11">
        <f>SUM(E42-E90)</f>
        <v>9785</v>
      </c>
      <c r="F104" s="11"/>
    </row>
    <row r="105" spans="1:5" ht="12.75">
      <c r="A105" s="30"/>
      <c r="B105" s="31"/>
      <c r="C105" s="32"/>
      <c r="D105" s="32"/>
      <c r="E105" s="32"/>
    </row>
    <row r="107" spans="1:6" ht="12.75">
      <c r="A107" s="182" t="s">
        <v>239</v>
      </c>
      <c r="B107" s="182"/>
      <c r="C107" s="11">
        <v>17</v>
      </c>
      <c r="D107" s="11">
        <v>0</v>
      </c>
      <c r="E107" s="11">
        <v>0</v>
      </c>
      <c r="F107" s="11"/>
    </row>
    <row r="108" spans="1:6" ht="12.75">
      <c r="A108" s="183" t="s">
        <v>238</v>
      </c>
      <c r="B108" s="183"/>
      <c r="C108" s="11">
        <v>15</v>
      </c>
      <c r="D108" s="11">
        <v>0</v>
      </c>
      <c r="E108" s="11">
        <v>0</v>
      </c>
      <c r="F108" s="11"/>
    </row>
  </sheetData>
  <sheetProtection/>
  <mergeCells count="12">
    <mergeCell ref="A107:B107"/>
    <mergeCell ref="A108:B108"/>
    <mergeCell ref="A103:B103"/>
    <mergeCell ref="A101:D101"/>
    <mergeCell ref="C4:E4"/>
    <mergeCell ref="A1:F1"/>
    <mergeCell ref="A2:F2"/>
    <mergeCell ref="A60:F60"/>
    <mergeCell ref="A65:B65"/>
    <mergeCell ref="C64:E64"/>
    <mergeCell ref="A5:B5"/>
    <mergeCell ref="A62:F6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6.140625" style="0" customWidth="1"/>
    <col min="2" max="2" width="40.7109375" style="0" customWidth="1"/>
    <col min="3" max="5" width="14.140625" style="8" customWidth="1"/>
    <col min="6" max="6" width="7.00390625" style="8" customWidth="1"/>
    <col min="7" max="7" width="40.57421875" style="0" customWidth="1"/>
    <col min="8" max="10" width="14.140625" style="8" customWidth="1"/>
    <col min="11" max="11" width="6.8515625" style="8" customWidth="1"/>
  </cols>
  <sheetData>
    <row r="1" spans="1:11" ht="12.75">
      <c r="A1" s="180" t="s">
        <v>396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38.25" customHeight="1">
      <c r="A2" s="179" t="s">
        <v>264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4" spans="8:10" ht="12.75">
      <c r="H4" s="184" t="s">
        <v>3</v>
      </c>
      <c r="I4" s="184"/>
      <c r="J4" s="80"/>
    </row>
    <row r="6" spans="1:10" ht="13.5" thickBot="1">
      <c r="A6" s="196" t="s">
        <v>219</v>
      </c>
      <c r="B6" s="196"/>
      <c r="G6" s="19"/>
      <c r="H6" s="20"/>
      <c r="I6" s="20"/>
      <c r="J6" s="20"/>
    </row>
    <row r="7" spans="1:11" ht="13.5" thickBot="1">
      <c r="A7" s="193" t="s">
        <v>161</v>
      </c>
      <c r="B7" s="190" t="s">
        <v>2</v>
      </c>
      <c r="C7" s="191"/>
      <c r="D7" s="191"/>
      <c r="E7" s="192"/>
      <c r="F7" s="94"/>
      <c r="G7" s="190" t="s">
        <v>162</v>
      </c>
      <c r="H7" s="191"/>
      <c r="I7" s="191"/>
      <c r="J7" s="191"/>
      <c r="K7" s="192"/>
    </row>
    <row r="8" spans="1:11" ht="28.5" customHeight="1" thickBot="1">
      <c r="A8" s="194"/>
      <c r="B8" s="37" t="s">
        <v>163</v>
      </c>
      <c r="C8" s="58" t="s">
        <v>251</v>
      </c>
      <c r="D8" s="59" t="s">
        <v>249</v>
      </c>
      <c r="E8" s="81" t="s">
        <v>258</v>
      </c>
      <c r="F8" s="81" t="s">
        <v>260</v>
      </c>
      <c r="G8" s="50" t="s">
        <v>163</v>
      </c>
      <c r="H8" s="69" t="s">
        <v>251</v>
      </c>
      <c r="I8" s="82" t="s">
        <v>262</v>
      </c>
      <c r="J8" s="82" t="s">
        <v>258</v>
      </c>
      <c r="K8" s="102" t="s">
        <v>260</v>
      </c>
    </row>
    <row r="9" spans="1:11" ht="12.75">
      <c r="A9" s="42" t="s">
        <v>4</v>
      </c>
      <c r="B9" s="34" t="s">
        <v>164</v>
      </c>
      <c r="C9" s="43">
        <v>1200</v>
      </c>
      <c r="D9" s="62">
        <v>1242</v>
      </c>
      <c r="E9" s="62">
        <v>1065</v>
      </c>
      <c r="F9" s="62"/>
      <c r="G9" s="34" t="s">
        <v>73</v>
      </c>
      <c r="H9" s="43">
        <v>16524</v>
      </c>
      <c r="I9" s="62">
        <v>16552</v>
      </c>
      <c r="J9" s="89">
        <v>15690</v>
      </c>
      <c r="K9" s="62"/>
    </row>
    <row r="10" spans="1:11" ht="12.75">
      <c r="A10" s="33" t="s">
        <v>5</v>
      </c>
      <c r="B10" s="35" t="s">
        <v>165</v>
      </c>
      <c r="C10" s="36">
        <v>4579</v>
      </c>
      <c r="D10" s="63">
        <v>4315</v>
      </c>
      <c r="E10" s="63">
        <v>4053</v>
      </c>
      <c r="F10" s="63"/>
      <c r="G10" s="35" t="s">
        <v>189</v>
      </c>
      <c r="H10" s="36">
        <v>2936</v>
      </c>
      <c r="I10" s="63">
        <v>2962</v>
      </c>
      <c r="J10" s="84">
        <v>2555</v>
      </c>
      <c r="K10" s="63"/>
    </row>
    <row r="11" spans="1:11" ht="12.75">
      <c r="A11" s="33" t="s">
        <v>6</v>
      </c>
      <c r="B11" s="35" t="s">
        <v>166</v>
      </c>
      <c r="C11" s="36">
        <v>340</v>
      </c>
      <c r="D11" s="63">
        <v>340</v>
      </c>
      <c r="E11" s="63">
        <v>366</v>
      </c>
      <c r="F11" s="63"/>
      <c r="G11" s="35" t="s">
        <v>77</v>
      </c>
      <c r="H11" s="36">
        <v>14399</v>
      </c>
      <c r="I11" s="63">
        <v>13889</v>
      </c>
      <c r="J11" s="84">
        <v>11887</v>
      </c>
      <c r="K11" s="63"/>
    </row>
    <row r="12" spans="1:11" ht="12.75">
      <c r="A12" s="33" t="s">
        <v>8</v>
      </c>
      <c r="B12" s="35" t="s">
        <v>167</v>
      </c>
      <c r="C12" s="36">
        <v>16038</v>
      </c>
      <c r="D12" s="63">
        <v>15821</v>
      </c>
      <c r="E12" s="63">
        <v>15821</v>
      </c>
      <c r="F12" s="63"/>
      <c r="G12" s="35" t="s">
        <v>79</v>
      </c>
      <c r="H12" s="36">
        <v>4003</v>
      </c>
      <c r="I12" s="63">
        <v>2427</v>
      </c>
      <c r="J12" s="84">
        <v>1990</v>
      </c>
      <c r="K12" s="63"/>
    </row>
    <row r="13" spans="1:11" ht="12.75">
      <c r="A13" s="33" t="s">
        <v>9</v>
      </c>
      <c r="B13" s="35" t="s">
        <v>168</v>
      </c>
      <c r="C13" s="36">
        <v>25972</v>
      </c>
      <c r="D13" s="63">
        <v>18273</v>
      </c>
      <c r="E13" s="63">
        <v>18272</v>
      </c>
      <c r="F13" s="63"/>
      <c r="G13" s="35" t="s">
        <v>190</v>
      </c>
      <c r="H13" s="36">
        <v>4520</v>
      </c>
      <c r="I13" s="63">
        <v>5179</v>
      </c>
      <c r="J13" s="84">
        <v>5078</v>
      </c>
      <c r="K13" s="63"/>
    </row>
    <row r="14" spans="1:11" ht="12.75">
      <c r="A14" s="33" t="s">
        <v>10</v>
      </c>
      <c r="B14" s="35" t="s">
        <v>169</v>
      </c>
      <c r="C14" s="36">
        <v>0</v>
      </c>
      <c r="D14" s="63">
        <v>0</v>
      </c>
      <c r="E14" s="63">
        <v>0</v>
      </c>
      <c r="F14" s="63"/>
      <c r="G14" s="35" t="s">
        <v>191</v>
      </c>
      <c r="H14" s="36">
        <v>0</v>
      </c>
      <c r="I14" s="63">
        <v>1380</v>
      </c>
      <c r="J14" s="84">
        <v>0</v>
      </c>
      <c r="K14" s="63"/>
    </row>
    <row r="15" spans="1:11" ht="12.75">
      <c r="A15" s="33" t="s">
        <v>11</v>
      </c>
      <c r="B15" s="35" t="s">
        <v>170</v>
      </c>
      <c r="C15" s="36">
        <v>0</v>
      </c>
      <c r="D15" s="63">
        <v>0</v>
      </c>
      <c r="E15" s="63">
        <v>0</v>
      </c>
      <c r="F15" s="63"/>
      <c r="G15" s="35" t="s">
        <v>192</v>
      </c>
      <c r="H15" s="36">
        <v>0</v>
      </c>
      <c r="I15" s="84">
        <v>0</v>
      </c>
      <c r="J15" s="84"/>
      <c r="K15" s="63"/>
    </row>
    <row r="16" spans="1:11" ht="12.75">
      <c r="A16" s="33" t="s">
        <v>12</v>
      </c>
      <c r="B16" s="35" t="s">
        <v>171</v>
      </c>
      <c r="C16" s="36">
        <v>0</v>
      </c>
      <c r="D16" s="63">
        <v>0</v>
      </c>
      <c r="E16" s="63">
        <v>0</v>
      </c>
      <c r="F16" s="63"/>
      <c r="G16" s="35"/>
      <c r="H16" s="36"/>
      <c r="I16" s="84"/>
      <c r="J16" s="84"/>
      <c r="K16" s="63"/>
    </row>
    <row r="17" spans="1:11" ht="12.75">
      <c r="A17" s="33" t="s">
        <v>13</v>
      </c>
      <c r="B17" s="35"/>
      <c r="C17" s="36"/>
      <c r="D17" s="63"/>
      <c r="E17" s="63"/>
      <c r="F17" s="63"/>
      <c r="G17" s="35"/>
      <c r="H17" s="36"/>
      <c r="I17" s="84"/>
      <c r="J17" s="84"/>
      <c r="K17" s="63"/>
    </row>
    <row r="18" spans="1:11" ht="12.75">
      <c r="A18" s="33" t="s">
        <v>14</v>
      </c>
      <c r="B18" s="35"/>
      <c r="C18" s="36"/>
      <c r="D18" s="63"/>
      <c r="E18" s="63"/>
      <c r="F18" s="63"/>
      <c r="G18" s="35"/>
      <c r="H18" s="36"/>
      <c r="I18" s="84"/>
      <c r="J18" s="84"/>
      <c r="K18" s="63"/>
    </row>
    <row r="19" spans="1:11" ht="12.75">
      <c r="A19" s="33" t="s">
        <v>15</v>
      </c>
      <c r="B19" s="35"/>
      <c r="C19" s="36"/>
      <c r="D19" s="63"/>
      <c r="E19" s="63"/>
      <c r="F19" s="63"/>
      <c r="G19" s="35"/>
      <c r="H19" s="36"/>
      <c r="I19" s="84"/>
      <c r="J19" s="84"/>
      <c r="K19" s="63"/>
    </row>
    <row r="20" spans="1:11" ht="13.5" thickBot="1">
      <c r="A20" s="44" t="s">
        <v>16</v>
      </c>
      <c r="B20" s="45"/>
      <c r="C20" s="38"/>
      <c r="D20" s="64"/>
      <c r="E20" s="64"/>
      <c r="F20" s="64"/>
      <c r="G20" s="45"/>
      <c r="H20" s="38"/>
      <c r="I20" s="85"/>
      <c r="J20" s="100"/>
      <c r="K20" s="72"/>
    </row>
    <row r="21" spans="1:11" s="16" customFormat="1" ht="13.5" thickBot="1">
      <c r="A21" s="46" t="s">
        <v>17</v>
      </c>
      <c r="B21" s="47" t="s">
        <v>172</v>
      </c>
      <c r="C21" s="48">
        <f>SUM(C9:C20)</f>
        <v>48129</v>
      </c>
      <c r="D21" s="65">
        <f>SUM(D9:D20)</f>
        <v>39991</v>
      </c>
      <c r="E21" s="65">
        <f>SUM(E9:E20)</f>
        <v>39577</v>
      </c>
      <c r="F21" s="65">
        <v>99</v>
      </c>
      <c r="G21" s="47" t="s">
        <v>193</v>
      </c>
      <c r="H21" s="48">
        <f>SUM(H9:H20)</f>
        <v>42382</v>
      </c>
      <c r="I21" s="86">
        <f>SUM(I9:I20)</f>
        <v>42389</v>
      </c>
      <c r="J21" s="86">
        <f>SUM(J9:J20)</f>
        <v>37200</v>
      </c>
      <c r="K21" s="65">
        <v>88</v>
      </c>
    </row>
    <row r="22" spans="1:11" ht="12.75">
      <c r="A22" s="39" t="s">
        <v>127</v>
      </c>
      <c r="B22" s="40" t="s">
        <v>179</v>
      </c>
      <c r="C22" s="41">
        <f>SUM(C23)</f>
        <v>1367</v>
      </c>
      <c r="D22" s="62">
        <f>SUM(D23)</f>
        <v>2398</v>
      </c>
      <c r="E22" s="62">
        <f>SUM(E23)</f>
        <v>2398</v>
      </c>
      <c r="F22" s="66"/>
      <c r="G22" s="40" t="s">
        <v>194</v>
      </c>
      <c r="H22" s="41">
        <v>7114</v>
      </c>
      <c r="I22" s="83">
        <v>0</v>
      </c>
      <c r="J22" s="89">
        <v>0</v>
      </c>
      <c r="K22" s="62"/>
    </row>
    <row r="23" spans="1:11" ht="12.75">
      <c r="A23" s="33" t="s">
        <v>173</v>
      </c>
      <c r="B23" s="35" t="s">
        <v>180</v>
      </c>
      <c r="C23" s="36">
        <v>1367</v>
      </c>
      <c r="D23" s="63">
        <v>2398</v>
      </c>
      <c r="E23" s="63">
        <v>2398</v>
      </c>
      <c r="F23" s="63"/>
      <c r="G23" s="35" t="s">
        <v>109</v>
      </c>
      <c r="H23" s="36">
        <v>0</v>
      </c>
      <c r="I23" s="84">
        <v>0</v>
      </c>
      <c r="J23" s="84">
        <v>0</v>
      </c>
      <c r="K23" s="63"/>
    </row>
    <row r="24" spans="1:11" ht="12.75">
      <c r="A24" s="33" t="s">
        <v>174</v>
      </c>
      <c r="B24" s="35" t="s">
        <v>181</v>
      </c>
      <c r="C24" s="36">
        <f>SUM(C25)</f>
        <v>0</v>
      </c>
      <c r="D24" s="63">
        <v>0</v>
      </c>
      <c r="E24" s="63">
        <v>0</v>
      </c>
      <c r="F24" s="63"/>
      <c r="G24" s="35"/>
      <c r="H24" s="36"/>
      <c r="I24" s="84"/>
      <c r="J24" s="84"/>
      <c r="K24" s="63"/>
    </row>
    <row r="25" spans="1:11" ht="13.5" thickBot="1">
      <c r="A25" s="44" t="s">
        <v>175</v>
      </c>
      <c r="B25" s="45" t="s">
        <v>182</v>
      </c>
      <c r="C25" s="38">
        <v>0</v>
      </c>
      <c r="D25" s="72">
        <v>0</v>
      </c>
      <c r="E25" s="64">
        <v>0</v>
      </c>
      <c r="F25" s="64"/>
      <c r="G25" s="45"/>
      <c r="H25" s="38"/>
      <c r="I25" s="85"/>
      <c r="J25" s="85"/>
      <c r="K25" s="64"/>
    </row>
    <row r="26" spans="1:11" s="16" customFormat="1" ht="13.5" thickBot="1">
      <c r="A26" s="46" t="s">
        <v>176</v>
      </c>
      <c r="B26" s="47" t="s">
        <v>183</v>
      </c>
      <c r="C26" s="48">
        <f>SUM(C22,C24)</f>
        <v>1367</v>
      </c>
      <c r="D26" s="65">
        <f>SUM(D22,D24)</f>
        <v>2398</v>
      </c>
      <c r="E26" s="65">
        <f>SUM(E22,E24)</f>
        <v>2398</v>
      </c>
      <c r="F26" s="101">
        <v>100</v>
      </c>
      <c r="G26" s="47" t="s">
        <v>195</v>
      </c>
      <c r="H26" s="48">
        <f>SUM(H22:H25)</f>
        <v>7114</v>
      </c>
      <c r="I26" s="86">
        <f>SUM(I22:I25)</f>
        <v>0</v>
      </c>
      <c r="J26" s="86"/>
      <c r="K26" s="65"/>
    </row>
    <row r="27" spans="1:11" s="16" customFormat="1" ht="13.5" thickBot="1">
      <c r="A27" s="46" t="s">
        <v>177</v>
      </c>
      <c r="B27" s="47" t="s">
        <v>184</v>
      </c>
      <c r="C27" s="48">
        <f>SUM(C21,C26)</f>
        <v>49496</v>
      </c>
      <c r="D27" s="65">
        <f>SUM(D21,D26)</f>
        <v>42389</v>
      </c>
      <c r="E27" s="65">
        <f>SUM(E21,E26)</f>
        <v>41975</v>
      </c>
      <c r="F27" s="65">
        <v>99</v>
      </c>
      <c r="G27" s="47" t="s">
        <v>196</v>
      </c>
      <c r="H27" s="48">
        <f>SUM(H21,H26)</f>
        <v>49496</v>
      </c>
      <c r="I27" s="86">
        <f>SUM(I21,I26)</f>
        <v>42389</v>
      </c>
      <c r="J27" s="65">
        <f>SUM(J21,J26)</f>
        <v>37200</v>
      </c>
      <c r="K27" s="65">
        <v>88</v>
      </c>
    </row>
    <row r="28" spans="1:11" ht="13.5" thickBot="1">
      <c r="A28" s="49" t="s">
        <v>178</v>
      </c>
      <c r="B28" s="50" t="s">
        <v>197</v>
      </c>
      <c r="C28" s="20">
        <v>0</v>
      </c>
      <c r="D28" s="67">
        <v>0</v>
      </c>
      <c r="E28" s="67">
        <v>-40</v>
      </c>
      <c r="F28" s="67"/>
      <c r="G28" s="50" t="s">
        <v>113</v>
      </c>
      <c r="H28" s="20">
        <v>0</v>
      </c>
      <c r="I28" s="87">
        <v>0</v>
      </c>
      <c r="J28" s="54">
        <v>-424</v>
      </c>
      <c r="K28" s="67"/>
    </row>
    <row r="29" spans="1:11" s="16" customFormat="1" ht="13.5" thickBot="1">
      <c r="A29" s="46" t="s">
        <v>185</v>
      </c>
      <c r="B29" s="47" t="s">
        <v>186</v>
      </c>
      <c r="C29" s="48">
        <f>SUM(C27:C28)</f>
        <v>49496</v>
      </c>
      <c r="D29" s="65">
        <f>SUM(D27:D28)</f>
        <v>42389</v>
      </c>
      <c r="E29" s="65">
        <f>SUM(E27:E28)</f>
        <v>41935</v>
      </c>
      <c r="F29" s="65">
        <v>99</v>
      </c>
      <c r="G29" s="47" t="s">
        <v>198</v>
      </c>
      <c r="H29" s="48">
        <f>SUM(H27:H28)</f>
        <v>49496</v>
      </c>
      <c r="I29" s="86">
        <f>SUM(I27:I28)</f>
        <v>42389</v>
      </c>
      <c r="J29" s="65">
        <f>SUM(J27:J28)</f>
        <v>36776</v>
      </c>
      <c r="K29" s="65">
        <v>87</v>
      </c>
    </row>
    <row r="30" spans="1:11" s="16" customFormat="1" ht="13.5" thickBot="1">
      <c r="A30" s="51" t="s">
        <v>187</v>
      </c>
      <c r="B30" s="52" t="s">
        <v>188</v>
      </c>
      <c r="C30" s="53">
        <v>1367</v>
      </c>
      <c r="D30" s="68">
        <v>1219</v>
      </c>
      <c r="E30" s="68">
        <v>2398</v>
      </c>
      <c r="F30" s="68"/>
      <c r="G30" s="52"/>
      <c r="H30" s="53"/>
      <c r="I30" s="88"/>
      <c r="J30" s="65"/>
      <c r="K30" s="68"/>
    </row>
    <row r="46" spans="1:11" ht="12.75">
      <c r="A46" s="180" t="s">
        <v>396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0" ht="41.25" customHeight="1">
      <c r="A47" s="179" t="s">
        <v>263</v>
      </c>
      <c r="B47" s="179"/>
      <c r="C47" s="179"/>
      <c r="D47" s="179"/>
      <c r="E47" s="179"/>
      <c r="F47" s="179"/>
      <c r="G47" s="179"/>
      <c r="H47" s="179"/>
      <c r="I47" s="179"/>
      <c r="J47" s="179"/>
    </row>
    <row r="48" spans="1:10" ht="20.25" customHeight="1">
      <c r="A48" s="2"/>
      <c r="B48" s="3"/>
      <c r="C48" s="3"/>
      <c r="D48" s="3"/>
      <c r="E48" s="3"/>
      <c r="F48" s="3"/>
      <c r="G48" s="3"/>
      <c r="H48" s="195" t="s">
        <v>3</v>
      </c>
      <c r="I48" s="195"/>
      <c r="J48" s="78"/>
    </row>
    <row r="49" spans="1:2" ht="13.5" thickBot="1">
      <c r="A49" s="196" t="s">
        <v>215</v>
      </c>
      <c r="B49" s="196"/>
    </row>
    <row r="50" spans="1:11" ht="13.5" thickBot="1">
      <c r="A50" s="193" t="s">
        <v>161</v>
      </c>
      <c r="B50" s="190" t="s">
        <v>2</v>
      </c>
      <c r="C50" s="191"/>
      <c r="D50" s="191"/>
      <c r="E50" s="192"/>
      <c r="F50" s="94"/>
      <c r="G50" s="190" t="s">
        <v>162</v>
      </c>
      <c r="H50" s="191"/>
      <c r="I50" s="191"/>
      <c r="J50" s="192"/>
      <c r="K50" s="102"/>
    </row>
    <row r="51" spans="1:11" ht="26.25" thickBot="1">
      <c r="A51" s="194"/>
      <c r="B51" s="37" t="s">
        <v>163</v>
      </c>
      <c r="C51" s="57" t="s">
        <v>251</v>
      </c>
      <c r="D51" s="59" t="s">
        <v>255</v>
      </c>
      <c r="E51" s="81" t="s">
        <v>258</v>
      </c>
      <c r="F51" s="81" t="s">
        <v>260</v>
      </c>
      <c r="G51" s="50" t="s">
        <v>163</v>
      </c>
      <c r="H51" s="60" t="s">
        <v>251</v>
      </c>
      <c r="I51" s="87" t="s">
        <v>265</v>
      </c>
      <c r="J51" s="54" t="s">
        <v>258</v>
      </c>
      <c r="K51" s="81" t="s">
        <v>260</v>
      </c>
    </row>
    <row r="52" spans="1:11" ht="12.75">
      <c r="A52" s="42" t="s">
        <v>4</v>
      </c>
      <c r="B52" s="34" t="s">
        <v>199</v>
      </c>
      <c r="C52" s="43">
        <v>0</v>
      </c>
      <c r="D52" s="62">
        <v>0</v>
      </c>
      <c r="E52" s="62">
        <v>0</v>
      </c>
      <c r="F52" s="62"/>
      <c r="G52" s="34" t="s">
        <v>207</v>
      </c>
      <c r="H52" s="43">
        <v>5765</v>
      </c>
      <c r="I52" s="89">
        <v>7599</v>
      </c>
      <c r="J52" s="83">
        <v>7599</v>
      </c>
      <c r="K52" s="62"/>
    </row>
    <row r="53" spans="1:11" ht="12.75">
      <c r="A53" s="33" t="s">
        <v>5</v>
      </c>
      <c r="B53" s="35" t="s">
        <v>200</v>
      </c>
      <c r="C53" s="36">
        <v>0</v>
      </c>
      <c r="D53" s="63">
        <v>0</v>
      </c>
      <c r="E53" s="63">
        <v>0</v>
      </c>
      <c r="F53" s="63"/>
      <c r="G53" s="35" t="s">
        <v>92</v>
      </c>
      <c r="H53" s="36">
        <v>600</v>
      </c>
      <c r="I53" s="84">
        <v>0</v>
      </c>
      <c r="J53" s="84">
        <v>0</v>
      </c>
      <c r="K53" s="63"/>
    </row>
    <row r="54" spans="1:11" ht="12.75">
      <c r="A54" s="33" t="s">
        <v>6</v>
      </c>
      <c r="B54" s="35" t="s">
        <v>201</v>
      </c>
      <c r="C54" s="36">
        <v>0</v>
      </c>
      <c r="D54" s="63">
        <v>0</v>
      </c>
      <c r="E54" s="63">
        <v>0</v>
      </c>
      <c r="F54" s="63"/>
      <c r="G54" s="35" t="s">
        <v>94</v>
      </c>
      <c r="H54" s="36">
        <v>0</v>
      </c>
      <c r="I54" s="84">
        <v>0</v>
      </c>
      <c r="J54" s="84">
        <v>0</v>
      </c>
      <c r="K54" s="63"/>
    </row>
    <row r="55" spans="1:11" ht="12.75">
      <c r="A55" s="33" t="s">
        <v>8</v>
      </c>
      <c r="B55" s="35" t="s">
        <v>202</v>
      </c>
      <c r="C55" s="36">
        <v>0</v>
      </c>
      <c r="D55" s="63">
        <v>0</v>
      </c>
      <c r="E55" s="63">
        <v>0</v>
      </c>
      <c r="F55" s="63"/>
      <c r="G55" s="35" t="s">
        <v>208</v>
      </c>
      <c r="H55" s="36">
        <v>0</v>
      </c>
      <c r="I55" s="84">
        <v>0</v>
      </c>
      <c r="J55" s="84">
        <v>0</v>
      </c>
      <c r="K55" s="63"/>
    </row>
    <row r="56" spans="1:11" ht="12.75">
      <c r="A56" s="33" t="s">
        <v>9</v>
      </c>
      <c r="B56" s="35" t="s">
        <v>203</v>
      </c>
      <c r="C56" s="36">
        <v>18929</v>
      </c>
      <c r="D56" s="63">
        <v>19102</v>
      </c>
      <c r="E56" s="63">
        <v>19102</v>
      </c>
      <c r="F56" s="63"/>
      <c r="G56" s="35" t="s">
        <v>209</v>
      </c>
      <c r="H56" s="36">
        <v>0</v>
      </c>
      <c r="I56" s="84">
        <v>0</v>
      </c>
      <c r="J56" s="84">
        <v>0</v>
      </c>
      <c r="K56" s="70"/>
    </row>
    <row r="57" spans="1:11" ht="12.75">
      <c r="A57" s="33" t="s">
        <v>10</v>
      </c>
      <c r="B57" s="35" t="s">
        <v>204</v>
      </c>
      <c r="C57" s="36">
        <v>0</v>
      </c>
      <c r="D57" s="63">
        <v>160</v>
      </c>
      <c r="E57" s="63">
        <v>160</v>
      </c>
      <c r="F57" s="63"/>
      <c r="G57" s="35" t="s">
        <v>234</v>
      </c>
      <c r="H57" s="36">
        <v>220</v>
      </c>
      <c r="I57" s="84">
        <v>220</v>
      </c>
      <c r="J57" s="84">
        <v>220</v>
      </c>
      <c r="K57" s="70"/>
    </row>
    <row r="58" spans="1:11" ht="12.75">
      <c r="A58" s="33" t="s">
        <v>11</v>
      </c>
      <c r="B58" s="35" t="s">
        <v>224</v>
      </c>
      <c r="C58" s="36">
        <v>635</v>
      </c>
      <c r="D58" s="63">
        <v>1057</v>
      </c>
      <c r="E58" s="63">
        <v>1057</v>
      </c>
      <c r="F58" s="63"/>
      <c r="G58" s="35" t="s">
        <v>235</v>
      </c>
      <c r="H58" s="36">
        <v>544</v>
      </c>
      <c r="I58" s="84">
        <v>701</v>
      </c>
      <c r="J58" s="84">
        <v>701</v>
      </c>
      <c r="K58" s="70"/>
    </row>
    <row r="59" spans="1:11" ht="12.75">
      <c r="A59" s="33" t="s">
        <v>12</v>
      </c>
      <c r="B59" s="35" t="s">
        <v>225</v>
      </c>
      <c r="C59" s="36">
        <v>0</v>
      </c>
      <c r="D59" s="63">
        <v>0</v>
      </c>
      <c r="E59" s="63">
        <v>0</v>
      </c>
      <c r="F59" s="63"/>
      <c r="G59" s="35" t="s">
        <v>191</v>
      </c>
      <c r="H59" s="36">
        <v>3605</v>
      </c>
      <c r="I59" s="84">
        <v>1790</v>
      </c>
      <c r="J59" s="84"/>
      <c r="K59" s="70"/>
    </row>
    <row r="60" spans="1:11" ht="12.75">
      <c r="A60" s="33" t="s">
        <v>13</v>
      </c>
      <c r="B60" s="35"/>
      <c r="C60" s="36"/>
      <c r="D60" s="63"/>
      <c r="E60" s="63"/>
      <c r="F60" s="63"/>
      <c r="G60" s="35" t="s">
        <v>210</v>
      </c>
      <c r="H60" s="36">
        <v>0</v>
      </c>
      <c r="I60" s="84">
        <v>0</v>
      </c>
      <c r="J60" s="84">
        <v>0</v>
      </c>
      <c r="K60" s="70"/>
    </row>
    <row r="61" spans="1:11" ht="12.75">
      <c r="A61" s="33" t="s">
        <v>14</v>
      </c>
      <c r="B61" s="35"/>
      <c r="C61" s="36"/>
      <c r="D61" s="63"/>
      <c r="E61" s="63"/>
      <c r="F61" s="63"/>
      <c r="G61" s="35"/>
      <c r="H61" s="36"/>
      <c r="I61" s="84"/>
      <c r="J61" s="84"/>
      <c r="K61" s="70"/>
    </row>
    <row r="62" spans="1:11" ht="12.75">
      <c r="A62" s="33" t="s">
        <v>15</v>
      </c>
      <c r="B62" s="35"/>
      <c r="C62" s="36"/>
      <c r="D62" s="63"/>
      <c r="E62" s="63"/>
      <c r="F62" s="63"/>
      <c r="G62" s="35"/>
      <c r="H62" s="36"/>
      <c r="I62" s="84"/>
      <c r="J62" s="84"/>
      <c r="K62" s="70"/>
    </row>
    <row r="63" spans="1:11" ht="13.5" thickBot="1">
      <c r="A63" s="44" t="s">
        <v>16</v>
      </c>
      <c r="B63" s="45"/>
      <c r="C63" s="38"/>
      <c r="D63" s="64"/>
      <c r="E63" s="64"/>
      <c r="F63" s="64"/>
      <c r="G63" s="45"/>
      <c r="H63" s="38"/>
      <c r="I63" s="85"/>
      <c r="J63" s="100"/>
      <c r="K63" s="71"/>
    </row>
    <row r="64" spans="1:11" ht="13.5" thickBot="1">
      <c r="A64" s="46" t="s">
        <v>17</v>
      </c>
      <c r="B64" s="47" t="s">
        <v>172</v>
      </c>
      <c r="C64" s="48">
        <f>SUM(C52:C63)</f>
        <v>19564</v>
      </c>
      <c r="D64" s="65">
        <f>SUM(D52:D63)</f>
        <v>20319</v>
      </c>
      <c r="E64" s="65">
        <f>SUM(E52:E63)</f>
        <v>20319</v>
      </c>
      <c r="F64" s="101">
        <v>100</v>
      </c>
      <c r="G64" s="47" t="s">
        <v>193</v>
      </c>
      <c r="H64" s="48">
        <f>SUM(H52:H63)</f>
        <v>10734</v>
      </c>
      <c r="I64" s="86">
        <f>SUM(I52:I63)</f>
        <v>10310</v>
      </c>
      <c r="J64" s="86">
        <f>SUM(J52:J63)</f>
        <v>8520</v>
      </c>
      <c r="K64" s="65">
        <v>92</v>
      </c>
    </row>
    <row r="65" spans="1:11" ht="12.75">
      <c r="A65" s="39" t="s">
        <v>127</v>
      </c>
      <c r="B65" s="40" t="s">
        <v>179</v>
      </c>
      <c r="C65" s="41">
        <f>SUM(C66)</f>
        <v>2970</v>
      </c>
      <c r="D65" s="66">
        <f>SUM(D66)</f>
        <v>1791</v>
      </c>
      <c r="E65" s="66">
        <f>SUM(E66)</f>
        <v>860</v>
      </c>
      <c r="F65" s="66"/>
      <c r="G65" s="40" t="s">
        <v>194</v>
      </c>
      <c r="H65" s="41">
        <v>11800</v>
      </c>
      <c r="I65" s="83">
        <v>11800</v>
      </c>
      <c r="J65" s="89">
        <v>11800</v>
      </c>
      <c r="K65" s="103"/>
    </row>
    <row r="66" spans="1:11" ht="12.75">
      <c r="A66" s="33" t="s">
        <v>173</v>
      </c>
      <c r="B66" s="35" t="s">
        <v>180</v>
      </c>
      <c r="C66" s="36">
        <v>2970</v>
      </c>
      <c r="D66" s="63">
        <v>1791</v>
      </c>
      <c r="E66" s="63">
        <v>860</v>
      </c>
      <c r="F66" s="63"/>
      <c r="G66" s="35" t="s">
        <v>109</v>
      </c>
      <c r="H66" s="36">
        <v>0</v>
      </c>
      <c r="I66" s="84">
        <v>0</v>
      </c>
      <c r="J66" s="84">
        <v>0</v>
      </c>
      <c r="K66" s="70"/>
    </row>
    <row r="67" spans="1:11" ht="12.75">
      <c r="A67" s="33" t="s">
        <v>174</v>
      </c>
      <c r="B67" s="35" t="s">
        <v>181</v>
      </c>
      <c r="C67" s="36">
        <f>SUM(C68)</f>
        <v>0</v>
      </c>
      <c r="D67" s="63">
        <v>0</v>
      </c>
      <c r="E67" s="63">
        <v>0</v>
      </c>
      <c r="F67" s="63"/>
      <c r="G67" s="35"/>
      <c r="H67" s="36"/>
      <c r="I67" s="84"/>
      <c r="J67" s="84"/>
      <c r="K67" s="70"/>
    </row>
    <row r="68" spans="1:11" ht="13.5" thickBot="1">
      <c r="A68" s="44" t="s">
        <v>175</v>
      </c>
      <c r="B68" s="45" t="s">
        <v>182</v>
      </c>
      <c r="C68" s="38">
        <v>0</v>
      </c>
      <c r="D68" s="64">
        <v>0</v>
      </c>
      <c r="E68" s="64">
        <v>0</v>
      </c>
      <c r="F68" s="64"/>
      <c r="G68" s="45"/>
      <c r="H68" s="38"/>
      <c r="I68" s="85"/>
      <c r="J68" s="85"/>
      <c r="K68" s="71"/>
    </row>
    <row r="69" spans="1:11" ht="13.5" thickBot="1">
      <c r="A69" s="46" t="s">
        <v>176</v>
      </c>
      <c r="B69" s="47" t="s">
        <v>205</v>
      </c>
      <c r="C69" s="48">
        <f>SUM(C65,C67)</f>
        <v>2970</v>
      </c>
      <c r="D69" s="65">
        <f>SUM(D65,D67)</f>
        <v>1791</v>
      </c>
      <c r="E69" s="65">
        <f>SUM(E65,E67)</f>
        <v>860</v>
      </c>
      <c r="F69" s="65">
        <v>48</v>
      </c>
      <c r="G69" s="47" t="s">
        <v>211</v>
      </c>
      <c r="H69" s="48">
        <f>SUM(H65:H68)</f>
        <v>11800</v>
      </c>
      <c r="I69" s="86">
        <f>SUM(I65:I68)</f>
        <v>11800</v>
      </c>
      <c r="J69" s="65">
        <f>SUM(J65:J68)</f>
        <v>11800</v>
      </c>
      <c r="K69" s="101">
        <v>100</v>
      </c>
    </row>
    <row r="70" spans="1:11" ht="13.5" thickBot="1">
      <c r="A70" s="46" t="s">
        <v>177</v>
      </c>
      <c r="B70" s="47" t="s">
        <v>206</v>
      </c>
      <c r="C70" s="48">
        <f>SUM(C64,C69)</f>
        <v>22534</v>
      </c>
      <c r="D70" s="65">
        <f>SUM(D64,D69)</f>
        <v>22110</v>
      </c>
      <c r="E70" s="65">
        <f>SUM(E64,E69)</f>
        <v>21179</v>
      </c>
      <c r="F70" s="65">
        <v>96</v>
      </c>
      <c r="G70" s="47" t="s">
        <v>196</v>
      </c>
      <c r="H70" s="48">
        <f>SUM(H64,H69)</f>
        <v>22534</v>
      </c>
      <c r="I70" s="86">
        <f>SUM(I64,I69)</f>
        <v>22110</v>
      </c>
      <c r="J70" s="65">
        <f>SUM(J64,J69)</f>
        <v>20320</v>
      </c>
      <c r="K70" s="65">
        <v>92</v>
      </c>
    </row>
    <row r="71" spans="1:11" ht="13.5" thickBot="1">
      <c r="A71" s="49" t="s">
        <v>178</v>
      </c>
      <c r="B71" s="50" t="s">
        <v>197</v>
      </c>
      <c r="C71" s="20">
        <v>0</v>
      </c>
      <c r="D71" s="67">
        <v>0</v>
      </c>
      <c r="E71" s="67">
        <v>0</v>
      </c>
      <c r="F71" s="67"/>
      <c r="G71" s="50" t="s">
        <v>212</v>
      </c>
      <c r="H71" s="20">
        <v>0</v>
      </c>
      <c r="I71" s="90">
        <v>0</v>
      </c>
      <c r="J71" s="67">
        <v>0</v>
      </c>
      <c r="K71" s="65"/>
    </row>
    <row r="72" spans="1:11" ht="13.5" thickBot="1">
      <c r="A72" s="46" t="s">
        <v>185</v>
      </c>
      <c r="B72" s="47" t="s">
        <v>68</v>
      </c>
      <c r="C72" s="48">
        <f>SUM(C70:C71)</f>
        <v>22534</v>
      </c>
      <c r="D72" s="65">
        <f>SUM(D70:D71)</f>
        <v>22110</v>
      </c>
      <c r="E72" s="65">
        <f>SUM(E70:E71)</f>
        <v>21179</v>
      </c>
      <c r="F72" s="65">
        <v>96</v>
      </c>
      <c r="G72" s="47" t="s">
        <v>198</v>
      </c>
      <c r="H72" s="48">
        <f>SUM(H70:H71)</f>
        <v>22534</v>
      </c>
      <c r="I72" s="86">
        <f>SUM(I70:I71)</f>
        <v>22110</v>
      </c>
      <c r="J72" s="65">
        <f>SUM(J70:J71)</f>
        <v>20320</v>
      </c>
      <c r="K72" s="65">
        <v>92</v>
      </c>
    </row>
    <row r="73" spans="1:11" ht="13.5" thickBot="1">
      <c r="A73" s="51" t="s">
        <v>187</v>
      </c>
      <c r="B73" s="52" t="s">
        <v>188</v>
      </c>
      <c r="C73" s="53">
        <v>2970</v>
      </c>
      <c r="D73" s="68">
        <v>2970</v>
      </c>
      <c r="E73" s="68">
        <v>860</v>
      </c>
      <c r="F73" s="68"/>
      <c r="G73" s="52"/>
      <c r="H73" s="53"/>
      <c r="I73" s="88"/>
      <c r="J73" s="68"/>
      <c r="K73" s="65"/>
    </row>
  </sheetData>
  <sheetProtection/>
  <mergeCells count="14">
    <mergeCell ref="A46:K46"/>
    <mergeCell ref="H4:I4"/>
    <mergeCell ref="A6:B6"/>
    <mergeCell ref="A2:K2"/>
    <mergeCell ref="A1:K1"/>
    <mergeCell ref="G7:K7"/>
    <mergeCell ref="A50:A51"/>
    <mergeCell ref="A7:A8"/>
    <mergeCell ref="H48:I48"/>
    <mergeCell ref="A49:B49"/>
    <mergeCell ref="B50:E50"/>
    <mergeCell ref="G50:J50"/>
    <mergeCell ref="A47:J47"/>
    <mergeCell ref="B7:E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2.00390625" style="0" customWidth="1"/>
    <col min="2" max="4" width="13.7109375" style="8" customWidth="1"/>
    <col min="5" max="5" width="10.00390625" style="0" bestFit="1" customWidth="1"/>
  </cols>
  <sheetData>
    <row r="1" spans="1:5" ht="12.75">
      <c r="A1" s="180" t="s">
        <v>395</v>
      </c>
      <c r="B1" s="180"/>
      <c r="C1" s="180"/>
      <c r="D1" s="180"/>
      <c r="E1" s="180"/>
    </row>
    <row r="3" spans="1:4" s="16" customFormat="1" ht="50.25" customHeight="1">
      <c r="A3" s="179" t="s">
        <v>259</v>
      </c>
      <c r="B3" s="179"/>
      <c r="C3" s="179"/>
      <c r="D3" s="179"/>
    </row>
    <row r="5" spans="2:4" ht="25.5" customHeight="1">
      <c r="B5" s="189" t="s">
        <v>3</v>
      </c>
      <c r="C5" s="189"/>
      <c r="D5" s="189"/>
    </row>
    <row r="6" ht="13.5" thickBot="1"/>
    <row r="7" spans="1:5" s="1" customFormat="1" ht="36.75" customHeight="1" thickBot="1">
      <c r="A7" s="61" t="s">
        <v>240</v>
      </c>
      <c r="B7" s="57" t="s">
        <v>251</v>
      </c>
      <c r="C7" s="59" t="s">
        <v>255</v>
      </c>
      <c r="D7" s="73" t="s">
        <v>258</v>
      </c>
      <c r="E7" s="99" t="s">
        <v>260</v>
      </c>
    </row>
    <row r="8" spans="1:5" s="3" customFormat="1" ht="22.5" customHeight="1">
      <c r="A8" s="75" t="s">
        <v>244</v>
      </c>
      <c r="B8" s="74">
        <f>SUM(B9:B13)</f>
        <v>5506</v>
      </c>
      <c r="C8" s="91">
        <f>SUM(C9:C13)</f>
        <v>6293</v>
      </c>
      <c r="D8" s="91">
        <f>SUM(D9:D13)</f>
        <v>6293</v>
      </c>
      <c r="E8" s="95"/>
    </row>
    <row r="9" spans="1:5" ht="22.5" customHeight="1">
      <c r="A9" s="33" t="s">
        <v>241</v>
      </c>
      <c r="B9" s="63">
        <v>3742</v>
      </c>
      <c r="C9" s="84">
        <v>3492</v>
      </c>
      <c r="D9" s="84">
        <v>3492</v>
      </c>
      <c r="E9" s="35"/>
    </row>
    <row r="10" spans="1:5" ht="22.5" customHeight="1">
      <c r="A10" s="33" t="s">
        <v>254</v>
      </c>
      <c r="B10" s="63">
        <v>0</v>
      </c>
      <c r="C10" s="84">
        <v>488</v>
      </c>
      <c r="D10" s="84">
        <v>488</v>
      </c>
      <c r="E10" s="35"/>
    </row>
    <row r="11" spans="1:5" ht="22.5" customHeight="1">
      <c r="A11" s="33" t="s">
        <v>242</v>
      </c>
      <c r="B11" s="63">
        <v>1013</v>
      </c>
      <c r="C11" s="84">
        <v>952</v>
      </c>
      <c r="D11" s="84">
        <v>952</v>
      </c>
      <c r="E11" s="35"/>
    </row>
    <row r="12" spans="1:5" ht="22.5" customHeight="1">
      <c r="A12" s="33" t="s">
        <v>243</v>
      </c>
      <c r="B12" s="63">
        <v>751</v>
      </c>
      <c r="C12" s="84">
        <v>761</v>
      </c>
      <c r="D12" s="84">
        <v>761</v>
      </c>
      <c r="E12" s="35"/>
    </row>
    <row r="13" spans="1:5" ht="22.5" customHeight="1">
      <c r="A13" s="33" t="s">
        <v>248</v>
      </c>
      <c r="B13" s="63">
        <v>0</v>
      </c>
      <c r="C13" s="84">
        <v>600</v>
      </c>
      <c r="D13" s="84">
        <v>600</v>
      </c>
      <c r="E13" s="35"/>
    </row>
    <row r="14" spans="1:5" s="16" customFormat="1" ht="22.5" customHeight="1">
      <c r="A14" s="76" t="s">
        <v>245</v>
      </c>
      <c r="B14" s="70">
        <f>SUM(B15)</f>
        <v>259</v>
      </c>
      <c r="C14" s="92">
        <f>SUM(C15)</f>
        <v>282</v>
      </c>
      <c r="D14" s="92">
        <f>SUM(D15)</f>
        <v>282</v>
      </c>
      <c r="E14" s="96"/>
    </row>
    <row r="15" spans="1:5" ht="22.5" customHeight="1" thickBot="1">
      <c r="A15" s="44" t="s">
        <v>246</v>
      </c>
      <c r="B15" s="64">
        <v>259</v>
      </c>
      <c r="C15" s="85">
        <v>282</v>
      </c>
      <c r="D15" s="87">
        <v>282</v>
      </c>
      <c r="E15" s="97"/>
    </row>
    <row r="16" spans="1:5" s="16" customFormat="1" ht="22.5" customHeight="1" thickBot="1">
      <c r="A16" s="46" t="s">
        <v>213</v>
      </c>
      <c r="B16" s="65">
        <f>SUM(B8,B14)</f>
        <v>5765</v>
      </c>
      <c r="C16" s="86">
        <f>SUM(C8,C14)</f>
        <v>6575</v>
      </c>
      <c r="D16" s="65">
        <f>SUM(D8,D14)</f>
        <v>6575</v>
      </c>
      <c r="E16" s="68">
        <v>100</v>
      </c>
    </row>
    <row r="23" spans="1:5" ht="12.75">
      <c r="A23" s="180" t="s">
        <v>394</v>
      </c>
      <c r="B23" s="180"/>
      <c r="C23" s="180"/>
      <c r="D23" s="180"/>
      <c r="E23" s="180"/>
    </row>
    <row r="25" spans="1:5" s="16" customFormat="1" ht="50.25" customHeight="1">
      <c r="A25" s="179" t="s">
        <v>261</v>
      </c>
      <c r="B25" s="179"/>
      <c r="C25" s="179"/>
      <c r="D25" s="179"/>
      <c r="E25" s="179"/>
    </row>
    <row r="27" spans="2:4" ht="25.5" customHeight="1">
      <c r="B27" s="189" t="s">
        <v>3</v>
      </c>
      <c r="C27" s="189"/>
      <c r="D27" s="189"/>
    </row>
    <row r="28" ht="13.5" thickBot="1"/>
    <row r="29" spans="1:5" s="1" customFormat="1" ht="36.75" customHeight="1" thickBot="1">
      <c r="A29" s="61" t="s">
        <v>247</v>
      </c>
      <c r="B29" s="57" t="s">
        <v>253</v>
      </c>
      <c r="C29" s="73" t="s">
        <v>249</v>
      </c>
      <c r="D29" s="98" t="s">
        <v>255</v>
      </c>
      <c r="E29" s="99" t="s">
        <v>260</v>
      </c>
    </row>
    <row r="30" spans="1:5" s="3" customFormat="1" ht="22.5" customHeight="1">
      <c r="A30" s="75" t="s">
        <v>244</v>
      </c>
      <c r="B30" s="74">
        <f>SUM(B31:B31)</f>
        <v>600</v>
      </c>
      <c r="C30" s="91">
        <f>SUM(C31:C31)</f>
        <v>0</v>
      </c>
      <c r="D30" s="91">
        <v>0</v>
      </c>
      <c r="E30" s="95"/>
    </row>
    <row r="31" spans="1:5" ht="22.5" customHeight="1">
      <c r="A31" s="33" t="s">
        <v>248</v>
      </c>
      <c r="B31" s="63">
        <v>600</v>
      </c>
      <c r="C31" s="84">
        <v>0</v>
      </c>
      <c r="D31" s="84">
        <v>0</v>
      </c>
      <c r="E31" s="35"/>
    </row>
    <row r="32" spans="1:5" ht="22.5" customHeight="1">
      <c r="A32" s="33"/>
      <c r="B32" s="63"/>
      <c r="C32" s="84"/>
      <c r="D32" s="84"/>
      <c r="E32" s="35"/>
    </row>
    <row r="33" spans="1:5" s="16" customFormat="1" ht="22.5" customHeight="1" thickBot="1">
      <c r="A33" s="77" t="s">
        <v>213</v>
      </c>
      <c r="B33" s="71">
        <f>SUM(B30)</f>
        <v>600</v>
      </c>
      <c r="C33" s="93">
        <f>SUM(C30)</f>
        <v>0</v>
      </c>
      <c r="D33" s="88">
        <v>0</v>
      </c>
      <c r="E33" s="71">
        <v>0</v>
      </c>
    </row>
  </sheetData>
  <sheetProtection/>
  <mergeCells count="6">
    <mergeCell ref="A25:E25"/>
    <mergeCell ref="A23:E23"/>
    <mergeCell ref="A1:E1"/>
    <mergeCell ref="B27:D27"/>
    <mergeCell ref="A3:D3"/>
    <mergeCell ref="B5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34">
      <selection activeCell="A1" sqref="A1:C1"/>
    </sheetView>
  </sheetViews>
  <sheetFormatPr defaultColWidth="9.140625" defaultRowHeight="12.75"/>
  <cols>
    <col min="1" max="1" width="47.00390625" style="0" customWidth="1"/>
    <col min="2" max="3" width="17.7109375" style="0" customWidth="1"/>
  </cols>
  <sheetData>
    <row r="1" spans="1:3" ht="12.75">
      <c r="A1" s="180" t="s">
        <v>393</v>
      </c>
      <c r="B1" s="180"/>
      <c r="C1" s="180"/>
    </row>
    <row r="3" spans="1:3" ht="12.75">
      <c r="A3" s="185" t="s">
        <v>271</v>
      </c>
      <c r="B3" s="185"/>
      <c r="C3" s="185"/>
    </row>
    <row r="4" spans="1:3" ht="12.75">
      <c r="A4" s="185" t="s">
        <v>346</v>
      </c>
      <c r="B4" s="185"/>
      <c r="C4" s="185"/>
    </row>
    <row r="5" spans="1:3" ht="12.75">
      <c r="A5" s="3"/>
      <c r="B5" s="3"/>
      <c r="C5" s="3"/>
    </row>
    <row r="6" spans="1:3" ht="12.75">
      <c r="A6" s="3"/>
      <c r="B6" s="197" t="s">
        <v>3</v>
      </c>
      <c r="C6" s="197"/>
    </row>
    <row r="7" spans="1:3" ht="12.75">
      <c r="A7" s="3"/>
      <c r="B7" s="3"/>
      <c r="C7" s="3"/>
    </row>
    <row r="8" ht="13.5" thickBot="1"/>
    <row r="9" spans="1:3" ht="13.5" thickBot="1">
      <c r="A9" s="150" t="s">
        <v>272</v>
      </c>
      <c r="B9" s="151" t="s">
        <v>273</v>
      </c>
      <c r="C9" s="152" t="s">
        <v>347</v>
      </c>
    </row>
    <row r="10" spans="1:3" ht="12.75">
      <c r="A10" s="133" t="s">
        <v>274</v>
      </c>
      <c r="B10" s="134">
        <v>0</v>
      </c>
      <c r="C10" s="135">
        <v>0</v>
      </c>
    </row>
    <row r="11" spans="1:3" ht="13.5" thickBot="1">
      <c r="A11" s="138" t="s">
        <v>275</v>
      </c>
      <c r="B11" s="139">
        <v>0</v>
      </c>
      <c r="C11" s="140">
        <v>0</v>
      </c>
    </row>
    <row r="12" spans="1:3" ht="13.5" thickBot="1">
      <c r="A12" s="141" t="s">
        <v>276</v>
      </c>
      <c r="B12" s="142">
        <f>SUM(B10:B11)</f>
        <v>0</v>
      </c>
      <c r="C12" s="143">
        <f>SUM(C10:C11)</f>
        <v>0</v>
      </c>
    </row>
    <row r="13" spans="1:3" ht="12.75">
      <c r="A13" s="153" t="s">
        <v>277</v>
      </c>
      <c r="B13" s="132">
        <v>196214</v>
      </c>
      <c r="C13" s="154">
        <v>191604</v>
      </c>
    </row>
    <row r="14" spans="1:3" ht="12.75">
      <c r="A14" s="136" t="s">
        <v>278</v>
      </c>
      <c r="B14" s="9">
        <v>990</v>
      </c>
      <c r="C14" s="137">
        <v>7331</v>
      </c>
    </row>
    <row r="15" spans="1:3" ht="12.75">
      <c r="A15" s="155" t="s">
        <v>279</v>
      </c>
      <c r="B15" s="9">
        <v>1560</v>
      </c>
      <c r="C15" s="137">
        <v>164</v>
      </c>
    </row>
    <row r="16" spans="1:3" ht="13.5" thickBot="1">
      <c r="A16" s="156" t="s">
        <v>280</v>
      </c>
      <c r="B16" s="139">
        <v>4235</v>
      </c>
      <c r="C16" s="140">
        <v>0</v>
      </c>
    </row>
    <row r="17" spans="1:3" ht="13.5" customHeight="1" thickBot="1">
      <c r="A17" s="141" t="s">
        <v>281</v>
      </c>
      <c r="B17" s="142">
        <f>SUM(B13:B16)</f>
        <v>202999</v>
      </c>
      <c r="C17" s="143">
        <f>SUM(C13:C16)</f>
        <v>199099</v>
      </c>
    </row>
    <row r="18" spans="1:3" ht="13.5" thickBot="1">
      <c r="A18" s="157" t="s">
        <v>282</v>
      </c>
      <c r="B18" s="145">
        <v>2550</v>
      </c>
      <c r="C18" s="158">
        <v>2770</v>
      </c>
    </row>
    <row r="19" spans="1:3" ht="13.5" thickBot="1">
      <c r="A19" s="141" t="s">
        <v>283</v>
      </c>
      <c r="B19" s="142">
        <f>SUM(B18)</f>
        <v>2550</v>
      </c>
      <c r="C19" s="143">
        <f>SUM(C18)</f>
        <v>2770</v>
      </c>
    </row>
    <row r="20" spans="1:3" ht="13.5" thickBot="1">
      <c r="A20" s="159" t="s">
        <v>284</v>
      </c>
      <c r="B20" s="145">
        <v>2156</v>
      </c>
      <c r="C20" s="158">
        <v>82686</v>
      </c>
    </row>
    <row r="21" spans="1:3" ht="13.5" thickBot="1">
      <c r="A21" s="141" t="s">
        <v>285</v>
      </c>
      <c r="B21" s="142">
        <f>SUM(B20)</f>
        <v>2156</v>
      </c>
      <c r="C21" s="143">
        <f>SUM(C20)</f>
        <v>82686</v>
      </c>
    </row>
    <row r="22" spans="1:3" ht="13.5" thickBot="1">
      <c r="A22" s="141" t="s">
        <v>286</v>
      </c>
      <c r="B22" s="142">
        <f>SUM(B12,B17,B19,B21)</f>
        <v>207705</v>
      </c>
      <c r="C22" s="143">
        <f>SUM(C12,C17,C19,C21)</f>
        <v>284555</v>
      </c>
    </row>
    <row r="23" spans="1:3" ht="13.5" thickBot="1">
      <c r="A23" s="141" t="s">
        <v>287</v>
      </c>
      <c r="B23" s="146">
        <v>0</v>
      </c>
      <c r="C23" s="147">
        <v>0</v>
      </c>
    </row>
    <row r="24" spans="1:3" ht="12.75">
      <c r="A24" s="153" t="s">
        <v>288</v>
      </c>
      <c r="B24" s="132">
        <v>1500</v>
      </c>
      <c r="C24" s="154">
        <v>1683</v>
      </c>
    </row>
    <row r="25" spans="1:3" ht="13.5" thickBot="1">
      <c r="A25" s="138" t="s">
        <v>289</v>
      </c>
      <c r="B25" s="139">
        <v>240</v>
      </c>
      <c r="C25" s="140">
        <v>89</v>
      </c>
    </row>
    <row r="26" spans="1:3" ht="13.5" thickBot="1">
      <c r="A26" s="141" t="s">
        <v>290</v>
      </c>
      <c r="B26" s="142">
        <f>SUM(B24:B25)</f>
        <v>1740</v>
      </c>
      <c r="C26" s="143">
        <f>SUM(C24:C25)</f>
        <v>1772</v>
      </c>
    </row>
    <row r="27" spans="1:3" ht="13.5" thickBot="1">
      <c r="A27" s="141" t="s">
        <v>291</v>
      </c>
      <c r="B27" s="146">
        <v>0</v>
      </c>
      <c r="C27" s="147">
        <v>0</v>
      </c>
    </row>
    <row r="28" spans="1:3" ht="12.75">
      <c r="A28" s="153" t="s">
        <v>292</v>
      </c>
      <c r="B28" s="132">
        <v>3745</v>
      </c>
      <c r="C28" s="154">
        <v>6505</v>
      </c>
    </row>
    <row r="29" spans="1:3" ht="13.5" thickBot="1">
      <c r="A29" s="138" t="s">
        <v>293</v>
      </c>
      <c r="B29" s="139">
        <v>3</v>
      </c>
      <c r="C29" s="140">
        <v>0</v>
      </c>
    </row>
    <row r="30" spans="1:3" ht="13.5" thickBot="1">
      <c r="A30" s="141" t="s">
        <v>294</v>
      </c>
      <c r="B30" s="142">
        <f>SUM(B28:B29)</f>
        <v>3748</v>
      </c>
      <c r="C30" s="143">
        <f>SUM(C28:C29)</f>
        <v>6505</v>
      </c>
    </row>
    <row r="31" spans="1:3" ht="12.75">
      <c r="A31" s="153" t="s">
        <v>295</v>
      </c>
      <c r="B31" s="132">
        <v>0</v>
      </c>
      <c r="C31" s="154">
        <v>0</v>
      </c>
    </row>
    <row r="32" spans="1:3" ht="12.75">
      <c r="A32" s="136" t="s">
        <v>296</v>
      </c>
      <c r="B32" s="9">
        <v>484</v>
      </c>
      <c r="C32" s="137">
        <v>60</v>
      </c>
    </row>
    <row r="33" spans="1:3" ht="13.5" thickBot="1">
      <c r="A33" s="138" t="s">
        <v>297</v>
      </c>
      <c r="B33" s="139">
        <v>0</v>
      </c>
      <c r="C33" s="140">
        <v>0</v>
      </c>
    </row>
    <row r="34" spans="1:3" ht="13.5" thickBot="1">
      <c r="A34" s="141" t="s">
        <v>298</v>
      </c>
      <c r="B34" s="142">
        <f>SUM(B31:B33)</f>
        <v>484</v>
      </c>
      <c r="C34" s="143">
        <f>SUM(C31:C33)</f>
        <v>60</v>
      </c>
    </row>
    <row r="35" spans="1:3" ht="13.5" thickBot="1">
      <c r="A35" s="141" t="s">
        <v>299</v>
      </c>
      <c r="B35" s="142">
        <f>SUM(B23,B26,B30,B34)</f>
        <v>5972</v>
      </c>
      <c r="C35" s="143">
        <f>SUM(C23,C26,C30,C34)</f>
        <v>8337</v>
      </c>
    </row>
    <row r="36" spans="1:3" ht="13.5" thickBot="1">
      <c r="A36" s="160"/>
      <c r="B36" s="148"/>
      <c r="C36" s="161"/>
    </row>
    <row r="37" spans="1:3" ht="13.5" thickBot="1">
      <c r="A37" s="141" t="s">
        <v>300</v>
      </c>
      <c r="B37" s="142">
        <f>SUM(B22,B35)</f>
        <v>213677</v>
      </c>
      <c r="C37" s="143">
        <f>SUM(C22,C35)</f>
        <v>292892</v>
      </c>
    </row>
    <row r="38" spans="1:3" ht="12.75">
      <c r="A38" s="150"/>
      <c r="B38" s="134"/>
      <c r="C38" s="135"/>
    </row>
    <row r="39" spans="1:3" ht="13.5" thickBot="1">
      <c r="A39" s="166" t="s">
        <v>301</v>
      </c>
      <c r="B39" s="167"/>
      <c r="C39" s="168"/>
    </row>
    <row r="40" spans="1:3" ht="12.75">
      <c r="A40" s="149" t="s">
        <v>302</v>
      </c>
      <c r="B40" s="134">
        <v>125973</v>
      </c>
      <c r="C40" s="135">
        <v>125973</v>
      </c>
    </row>
    <row r="41" spans="1:3" ht="13.5" thickBot="1">
      <c r="A41" s="138" t="s">
        <v>303</v>
      </c>
      <c r="B41" s="139">
        <v>65175</v>
      </c>
      <c r="C41" s="140">
        <v>150779</v>
      </c>
    </row>
    <row r="42" spans="1:3" ht="13.5" thickBot="1">
      <c r="A42" s="141" t="s">
        <v>304</v>
      </c>
      <c r="B42" s="142">
        <f>SUM(B40:B41)</f>
        <v>191148</v>
      </c>
      <c r="C42" s="143">
        <f>SUM(C40:C41)</f>
        <v>276752</v>
      </c>
    </row>
    <row r="43" spans="1:3" ht="12.75">
      <c r="A43" s="153" t="s">
        <v>305</v>
      </c>
      <c r="B43" s="132">
        <v>4189</v>
      </c>
      <c r="C43" s="154">
        <v>5635</v>
      </c>
    </row>
    <row r="44" spans="1:3" ht="13.5" thickBot="1">
      <c r="A44" s="156" t="s">
        <v>306</v>
      </c>
      <c r="B44" s="139">
        <v>0</v>
      </c>
      <c r="C44" s="140">
        <v>930</v>
      </c>
    </row>
    <row r="45" spans="1:3" ht="13.5" thickBot="1">
      <c r="A45" s="141" t="s">
        <v>307</v>
      </c>
      <c r="B45" s="142">
        <f>SUM(B43:B44)</f>
        <v>4189</v>
      </c>
      <c r="C45" s="143">
        <f>SUM(C43:C44)</f>
        <v>6565</v>
      </c>
    </row>
    <row r="46" spans="1:3" ht="13.5" thickBot="1">
      <c r="A46" s="141" t="s">
        <v>308</v>
      </c>
      <c r="B46" s="142">
        <v>4189</v>
      </c>
      <c r="C46" s="143">
        <v>6565</v>
      </c>
    </row>
    <row r="47" spans="1:3" ht="13.5" thickBot="1">
      <c r="A47" s="141" t="s">
        <v>309</v>
      </c>
      <c r="B47" s="142">
        <v>0</v>
      </c>
      <c r="C47" s="143">
        <v>0</v>
      </c>
    </row>
    <row r="48" spans="1:3" ht="12.75">
      <c r="A48" s="162" t="s">
        <v>310</v>
      </c>
      <c r="B48" s="144">
        <v>11800</v>
      </c>
      <c r="C48" s="163">
        <v>0</v>
      </c>
    </row>
    <row r="49" spans="1:3" ht="12.75">
      <c r="A49" s="164" t="s">
        <v>311</v>
      </c>
      <c r="B49" s="9">
        <v>226</v>
      </c>
      <c r="C49" s="137">
        <v>3268</v>
      </c>
    </row>
    <row r="50" spans="1:3" ht="13.5" thickBot="1">
      <c r="A50" s="165" t="s">
        <v>312</v>
      </c>
      <c r="B50" s="139">
        <v>6271</v>
      </c>
      <c r="C50" s="140">
        <v>6307</v>
      </c>
    </row>
    <row r="51" spans="1:3" ht="13.5" thickBot="1">
      <c r="A51" s="141" t="s">
        <v>313</v>
      </c>
      <c r="B51" s="142">
        <f>SUM(B48:B50)</f>
        <v>18297</v>
      </c>
      <c r="C51" s="143">
        <f>SUM(C48:C50)</f>
        <v>9575</v>
      </c>
    </row>
    <row r="52" spans="1:3" ht="12.75">
      <c r="A52" s="153" t="s">
        <v>314</v>
      </c>
      <c r="B52" s="132">
        <v>40</v>
      </c>
      <c r="C52" s="154">
        <v>0</v>
      </c>
    </row>
    <row r="53" spans="1:3" ht="13.5" thickBot="1">
      <c r="A53" s="138" t="s">
        <v>315</v>
      </c>
      <c r="B53" s="139">
        <v>3</v>
      </c>
      <c r="C53" s="140">
        <v>0</v>
      </c>
    </row>
    <row r="54" spans="1:3" ht="13.5" thickBot="1">
      <c r="A54" s="141" t="s">
        <v>316</v>
      </c>
      <c r="B54" s="142">
        <f>SUM(B52:B53)</f>
        <v>43</v>
      </c>
      <c r="C54" s="143">
        <f>SUM(C52:C53)</f>
        <v>0</v>
      </c>
    </row>
    <row r="55" spans="1:3" ht="13.5" thickBot="1">
      <c r="A55" s="141" t="s">
        <v>317</v>
      </c>
      <c r="B55" s="142">
        <f>SUM(B47,B51,B54)</f>
        <v>18340</v>
      </c>
      <c r="C55" s="143">
        <f>SUM(C47,C51,C54)</f>
        <v>9575</v>
      </c>
    </row>
    <row r="56" spans="1:3" ht="13.5" thickBot="1">
      <c r="A56" s="157"/>
      <c r="B56" s="148"/>
      <c r="C56" s="161"/>
    </row>
    <row r="57" spans="1:3" ht="13.5" thickBot="1">
      <c r="A57" s="141" t="s">
        <v>318</v>
      </c>
      <c r="B57" s="142">
        <f>SUM(B42,B46,B55)</f>
        <v>213677</v>
      </c>
      <c r="C57" s="143">
        <f>SUM(C42,C46,C55)</f>
        <v>292892</v>
      </c>
    </row>
    <row r="58" spans="2:3" ht="12.75">
      <c r="B58" s="104"/>
      <c r="C58" s="104"/>
    </row>
    <row r="59" spans="2:3" ht="12.75">
      <c r="B59" s="111"/>
      <c r="C59" s="111"/>
    </row>
  </sheetData>
  <sheetProtection/>
  <mergeCells count="4">
    <mergeCell ref="A1:C1"/>
    <mergeCell ref="A3:C3"/>
    <mergeCell ref="A4:C4"/>
    <mergeCell ref="B6:C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1.421875" style="0" customWidth="1"/>
    <col min="2" max="2" width="20.28125" style="0" customWidth="1"/>
    <col min="3" max="3" width="19.421875" style="0" customWidth="1"/>
  </cols>
  <sheetData>
    <row r="1" spans="1:3" ht="12.75">
      <c r="A1" s="180" t="s">
        <v>392</v>
      </c>
      <c r="B1" s="180"/>
      <c r="C1" s="180"/>
    </row>
    <row r="3" spans="1:3" ht="12.75">
      <c r="A3" s="185" t="s">
        <v>319</v>
      </c>
      <c r="B3" s="185"/>
      <c r="C3" s="185"/>
    </row>
    <row r="4" spans="1:3" ht="12.75">
      <c r="A4" s="185" t="s">
        <v>348</v>
      </c>
      <c r="B4" s="185"/>
      <c r="C4" s="185"/>
    </row>
    <row r="5" spans="1:3" ht="12.75">
      <c r="A5" s="3"/>
      <c r="B5" s="3"/>
      <c r="C5" s="3"/>
    </row>
    <row r="6" spans="2:3" ht="12.75">
      <c r="B6" s="180" t="s">
        <v>3</v>
      </c>
      <c r="C6" s="180"/>
    </row>
    <row r="8" spans="2:3" ht="12.75">
      <c r="B8" s="169" t="s">
        <v>273</v>
      </c>
      <c r="C8" s="170" t="s">
        <v>347</v>
      </c>
    </row>
    <row r="9" spans="2:3" ht="12.75">
      <c r="B9" s="112"/>
      <c r="C9" s="171"/>
    </row>
    <row r="10" spans="1:3" ht="25.5">
      <c r="A10" s="113" t="s">
        <v>320</v>
      </c>
      <c r="B10" s="114">
        <v>3745</v>
      </c>
      <c r="C10" s="9">
        <v>6505</v>
      </c>
    </row>
    <row r="11" spans="1:3" ht="12.75">
      <c r="A11" s="115" t="s">
        <v>321</v>
      </c>
      <c r="B11" s="116">
        <f>SUM(B10)</f>
        <v>3745</v>
      </c>
      <c r="C11" s="172">
        <f>SUM(C10)</f>
        <v>6505</v>
      </c>
    </row>
    <row r="12" spans="1:3" ht="12.75">
      <c r="A12" s="117"/>
      <c r="B12" s="118"/>
      <c r="C12" s="148"/>
    </row>
    <row r="13" spans="1:3" ht="12.75">
      <c r="A13" s="119" t="s">
        <v>322</v>
      </c>
      <c r="B13" s="118">
        <v>0</v>
      </c>
      <c r="C13" s="148">
        <v>0</v>
      </c>
    </row>
    <row r="14" spans="1:3" ht="12.75">
      <c r="A14" s="120" t="s">
        <v>323</v>
      </c>
      <c r="B14" s="121">
        <v>484</v>
      </c>
      <c r="C14" s="132">
        <v>60</v>
      </c>
    </row>
    <row r="15" spans="1:3" ht="12.75">
      <c r="A15" s="119" t="s">
        <v>324</v>
      </c>
      <c r="B15" s="118">
        <f>SUM(B13:B14)</f>
        <v>484</v>
      </c>
      <c r="C15" s="148">
        <f>SUM(C13:C14)</f>
        <v>60</v>
      </c>
    </row>
    <row r="16" spans="1:3" ht="12.75">
      <c r="A16" s="119"/>
      <c r="B16" s="118"/>
      <c r="C16" s="148"/>
    </row>
    <row r="17" spans="1:3" ht="12.75">
      <c r="A17" s="119" t="s">
        <v>325</v>
      </c>
      <c r="B17" s="118">
        <v>0</v>
      </c>
      <c r="C17" s="148">
        <v>0</v>
      </c>
    </row>
    <row r="18" spans="1:3" ht="12.75">
      <c r="A18" s="119" t="s">
        <v>326</v>
      </c>
      <c r="B18" s="121">
        <v>40</v>
      </c>
      <c r="C18" s="132">
        <v>0</v>
      </c>
    </row>
    <row r="19" spans="1:3" ht="12.75">
      <c r="A19" s="122" t="s">
        <v>327</v>
      </c>
      <c r="B19" s="123">
        <f>SUM(B17:B18)</f>
        <v>40</v>
      </c>
      <c r="C19" s="145">
        <f>SUM(C17:C18)</f>
        <v>0</v>
      </c>
    </row>
    <row r="20" spans="1:3" ht="12.75">
      <c r="A20" s="124"/>
      <c r="B20" s="123"/>
      <c r="C20" s="145"/>
    </row>
    <row r="21" spans="1:3" ht="25.5">
      <c r="A21" s="125" t="s">
        <v>328</v>
      </c>
      <c r="B21" s="126">
        <f>SUM(B15-B19)</f>
        <v>444</v>
      </c>
      <c r="C21" s="173">
        <f>SUM(C15-C19)</f>
        <v>60</v>
      </c>
    </row>
    <row r="22" spans="1:3" ht="12.75">
      <c r="A22" s="115"/>
      <c r="B22" s="118"/>
      <c r="C22" s="148"/>
    </row>
    <row r="23" spans="1:3" ht="12.75">
      <c r="A23" s="115" t="s">
        <v>329</v>
      </c>
      <c r="B23" s="126">
        <v>0</v>
      </c>
      <c r="C23" s="173">
        <v>930</v>
      </c>
    </row>
    <row r="24" spans="1:3" ht="12.75">
      <c r="A24" s="117"/>
      <c r="B24" s="118"/>
      <c r="C24" s="148"/>
    </row>
    <row r="25" spans="1:3" ht="12.75">
      <c r="A25" s="115" t="s">
        <v>330</v>
      </c>
      <c r="B25" s="126">
        <v>4189</v>
      </c>
      <c r="C25" s="173">
        <v>5635</v>
      </c>
    </row>
    <row r="26" spans="1:3" ht="12.75">
      <c r="A26" s="117"/>
      <c r="B26" s="118"/>
      <c r="C26" s="148"/>
    </row>
    <row r="27" spans="1:3" ht="12.75">
      <c r="A27" s="124" t="s">
        <v>331</v>
      </c>
      <c r="B27" s="123">
        <v>-23</v>
      </c>
      <c r="C27" s="145">
        <v>0</v>
      </c>
    </row>
    <row r="28" spans="1:3" ht="12.75">
      <c r="A28" s="127" t="s">
        <v>332</v>
      </c>
      <c r="B28" s="128">
        <v>0</v>
      </c>
      <c r="C28" s="144">
        <v>0</v>
      </c>
    </row>
    <row r="29" spans="1:3" ht="12.75">
      <c r="A29" s="125" t="s">
        <v>333</v>
      </c>
      <c r="B29" s="126">
        <f>SUM(B27:B28)</f>
        <v>-23</v>
      </c>
      <c r="C29" s="173">
        <f>SUM(C27:C28)</f>
        <v>0</v>
      </c>
    </row>
    <row r="30" spans="1:3" ht="12.75">
      <c r="A30" s="115"/>
      <c r="B30" s="126"/>
      <c r="C30" s="173"/>
    </row>
    <row r="31" spans="1:3" ht="12.75">
      <c r="A31" s="115" t="s">
        <v>334</v>
      </c>
      <c r="B31" s="126">
        <v>4166</v>
      </c>
      <c r="C31" s="173">
        <v>5635</v>
      </c>
    </row>
    <row r="32" spans="1:3" ht="12.75">
      <c r="A32" s="117"/>
      <c r="B32" s="126"/>
      <c r="C32" s="173"/>
    </row>
    <row r="33" spans="1:3" ht="12.75">
      <c r="A33" s="115" t="s">
        <v>335</v>
      </c>
      <c r="B33" s="126">
        <v>4166</v>
      </c>
      <c r="C33" s="173">
        <v>5635</v>
      </c>
    </row>
    <row r="34" spans="1:3" ht="12.75">
      <c r="A34" s="117"/>
      <c r="B34" s="118"/>
      <c r="C34" s="148"/>
    </row>
    <row r="35" spans="1:3" ht="12.75">
      <c r="A35" s="129" t="s">
        <v>336</v>
      </c>
      <c r="B35" s="121">
        <v>3456</v>
      </c>
      <c r="C35" s="132">
        <v>1028</v>
      </c>
    </row>
    <row r="36" spans="1:3" ht="12.75">
      <c r="A36" s="130" t="s">
        <v>337</v>
      </c>
      <c r="B36" s="118">
        <v>486</v>
      </c>
      <c r="C36" s="139">
        <v>98</v>
      </c>
    </row>
    <row r="37" spans="1:3" ht="12.75">
      <c r="A37" s="130" t="s">
        <v>338</v>
      </c>
      <c r="B37" s="118">
        <v>2970</v>
      </c>
      <c r="C37" s="148">
        <v>930</v>
      </c>
    </row>
    <row r="38" spans="1:3" ht="12.75">
      <c r="A38" s="130"/>
      <c r="B38" s="118"/>
      <c r="C38" s="148"/>
    </row>
    <row r="39" spans="1:3" ht="12.75">
      <c r="A39" s="129" t="s">
        <v>339</v>
      </c>
      <c r="B39" s="121">
        <v>710</v>
      </c>
      <c r="C39" s="132">
        <v>4607</v>
      </c>
    </row>
    <row r="40" spans="1:3" ht="12.75">
      <c r="A40" s="130" t="s">
        <v>337</v>
      </c>
      <c r="B40" s="118">
        <v>710</v>
      </c>
      <c r="C40" s="148">
        <v>4607</v>
      </c>
    </row>
    <row r="41" spans="1:3" ht="12.75">
      <c r="A41" s="129" t="s">
        <v>338</v>
      </c>
      <c r="B41" s="121">
        <v>0</v>
      </c>
      <c r="C41" s="132">
        <v>0</v>
      </c>
    </row>
    <row r="44" spans="1:3" ht="12.75">
      <c r="A44" s="180" t="s">
        <v>391</v>
      </c>
      <c r="B44" s="180"/>
      <c r="C44" s="180"/>
    </row>
    <row r="46" spans="1:3" ht="12.75">
      <c r="A46" s="185" t="s">
        <v>319</v>
      </c>
      <c r="B46" s="185"/>
      <c r="C46" s="185"/>
    </row>
    <row r="47" spans="1:3" ht="12.75">
      <c r="A47" s="185" t="s">
        <v>351</v>
      </c>
      <c r="B47" s="185"/>
      <c r="C47" s="185"/>
    </row>
    <row r="49" spans="1:3" ht="12.75">
      <c r="A49" s="198" t="s">
        <v>340</v>
      </c>
      <c r="B49" s="198"/>
      <c r="C49" s="104">
        <v>930</v>
      </c>
    </row>
    <row r="50" spans="1:3" ht="12.75">
      <c r="A50" s="110" t="s">
        <v>335</v>
      </c>
      <c r="B50" s="110"/>
      <c r="C50" s="131">
        <v>5635</v>
      </c>
    </row>
    <row r="51" spans="1:3" ht="12.75">
      <c r="A51" s="16" t="s">
        <v>341</v>
      </c>
      <c r="B51" s="16"/>
      <c r="C51" s="104">
        <f>SUM(C49:C50)</f>
        <v>6565</v>
      </c>
    </row>
    <row r="52" spans="1:3" ht="12.75">
      <c r="A52" s="16"/>
      <c r="B52" s="16"/>
      <c r="C52" s="16"/>
    </row>
    <row r="54" spans="1:3" ht="12.75">
      <c r="A54" s="199" t="s">
        <v>342</v>
      </c>
      <c r="B54" s="199"/>
      <c r="C54" s="131">
        <v>5635</v>
      </c>
    </row>
    <row r="55" spans="1:3" ht="12.75">
      <c r="A55" s="24" t="s">
        <v>349</v>
      </c>
      <c r="C55" s="8">
        <v>2500</v>
      </c>
    </row>
    <row r="56" spans="1:3" ht="12.75">
      <c r="A56" t="s">
        <v>350</v>
      </c>
      <c r="C56" s="8">
        <v>3135</v>
      </c>
    </row>
    <row r="57" ht="12.75">
      <c r="C57" s="8"/>
    </row>
    <row r="58" spans="1:3" ht="12.75">
      <c r="A58" s="110" t="s">
        <v>343</v>
      </c>
      <c r="B58" s="110"/>
      <c r="C58" s="131">
        <v>930</v>
      </c>
    </row>
    <row r="59" spans="1:3" ht="12.75">
      <c r="A59" t="s">
        <v>344</v>
      </c>
      <c r="C59" s="8"/>
    </row>
    <row r="60" spans="1:3" ht="12.75">
      <c r="A60" t="s">
        <v>345</v>
      </c>
      <c r="C60" s="8">
        <v>930</v>
      </c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</sheetData>
  <sheetProtection/>
  <mergeCells count="9">
    <mergeCell ref="A54:B54"/>
    <mergeCell ref="A44:C44"/>
    <mergeCell ref="A46:C46"/>
    <mergeCell ref="A1:C1"/>
    <mergeCell ref="A3:C3"/>
    <mergeCell ref="A4:C4"/>
    <mergeCell ref="B6:C6"/>
    <mergeCell ref="A47:C47"/>
    <mergeCell ref="A49:B4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A1" sqref="A1:H1"/>
    </sheetView>
  </sheetViews>
  <sheetFormatPr defaultColWidth="9.140625" defaultRowHeight="12.75"/>
  <cols>
    <col min="1" max="1" width="44.8515625" style="0" customWidth="1"/>
    <col min="2" max="3" width="5.7109375" style="0" customWidth="1"/>
    <col min="4" max="8" width="14.7109375" style="0" customWidth="1"/>
  </cols>
  <sheetData>
    <row r="1" spans="1:8" ht="12.75">
      <c r="A1" s="180" t="s">
        <v>390</v>
      </c>
      <c r="B1" s="180"/>
      <c r="C1" s="180"/>
      <c r="D1" s="180"/>
      <c r="E1" s="180"/>
      <c r="F1" s="180"/>
      <c r="G1" s="180"/>
      <c r="H1" s="180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185" t="s">
        <v>388</v>
      </c>
      <c r="B3" s="185"/>
      <c r="C3" s="185"/>
      <c r="D3" s="185"/>
      <c r="E3" s="185"/>
      <c r="F3" s="185"/>
      <c r="G3" s="185"/>
      <c r="H3" s="185"/>
    </row>
    <row r="5" spans="1:8" ht="12.75">
      <c r="A5" s="1"/>
      <c r="B5" s="1"/>
      <c r="C5" s="1"/>
      <c r="D5" s="1"/>
      <c r="E5" s="1"/>
      <c r="F5" s="1"/>
      <c r="G5" s="200" t="s">
        <v>3</v>
      </c>
      <c r="H5" s="200"/>
    </row>
    <row r="6" spans="1:8" ht="15">
      <c r="A6" s="174" t="s">
        <v>163</v>
      </c>
      <c r="B6" s="174" t="s">
        <v>352</v>
      </c>
      <c r="C6" s="174" t="s">
        <v>353</v>
      </c>
      <c r="D6" s="174" t="s">
        <v>354</v>
      </c>
      <c r="E6" s="174" t="s">
        <v>355</v>
      </c>
      <c r="F6" s="174" t="s">
        <v>356</v>
      </c>
      <c r="G6" s="174" t="s">
        <v>357</v>
      </c>
      <c r="H6" s="174" t="s">
        <v>213</v>
      </c>
    </row>
    <row r="7" spans="1:8" ht="15">
      <c r="A7" s="174" t="s">
        <v>358</v>
      </c>
      <c r="B7" s="174">
        <v>1</v>
      </c>
      <c r="C7" s="174">
        <v>0</v>
      </c>
      <c r="D7" s="174">
        <v>0</v>
      </c>
      <c r="E7" s="174">
        <v>0</v>
      </c>
      <c r="F7" s="174">
        <v>0</v>
      </c>
      <c r="G7" s="174">
        <v>0</v>
      </c>
      <c r="H7" s="174">
        <v>0</v>
      </c>
    </row>
    <row r="8" spans="1:8" ht="15">
      <c r="A8" s="174" t="s">
        <v>359</v>
      </c>
      <c r="B8" s="174">
        <v>2</v>
      </c>
      <c r="C8" s="174">
        <v>0</v>
      </c>
      <c r="D8" s="174">
        <v>0</v>
      </c>
      <c r="E8" s="174">
        <v>0</v>
      </c>
      <c r="F8" s="174">
        <v>0</v>
      </c>
      <c r="G8" s="174">
        <v>0</v>
      </c>
      <c r="H8" s="174">
        <v>0</v>
      </c>
    </row>
    <row r="9" spans="1:8" ht="15">
      <c r="A9" s="174" t="s">
        <v>360</v>
      </c>
      <c r="B9" s="174">
        <v>3</v>
      </c>
      <c r="C9" s="174">
        <v>2</v>
      </c>
      <c r="D9" s="174">
        <v>0</v>
      </c>
      <c r="E9" s="174">
        <v>298</v>
      </c>
      <c r="F9" s="174">
        <v>0</v>
      </c>
      <c r="G9" s="174">
        <v>0</v>
      </c>
      <c r="H9" s="174">
        <v>298</v>
      </c>
    </row>
    <row r="10" spans="1:8" ht="15">
      <c r="A10" s="174" t="s">
        <v>361</v>
      </c>
      <c r="B10" s="174">
        <v>4</v>
      </c>
      <c r="C10" s="174">
        <v>6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</row>
    <row r="11" spans="1:8" ht="15">
      <c r="A11" s="174" t="s">
        <v>362</v>
      </c>
      <c r="B11" s="174">
        <v>5</v>
      </c>
      <c r="C11" s="174"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</row>
    <row r="12" spans="1:8" ht="15">
      <c r="A12" s="174" t="s">
        <v>363</v>
      </c>
      <c r="B12" s="174">
        <v>6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</row>
    <row r="13" spans="1:8" ht="15">
      <c r="A13" s="174" t="s">
        <v>364</v>
      </c>
      <c r="B13" s="174">
        <v>7</v>
      </c>
      <c r="C13" s="174">
        <v>8</v>
      </c>
      <c r="D13" s="174">
        <v>0</v>
      </c>
      <c r="E13" s="174">
        <v>298</v>
      </c>
      <c r="F13" s="174">
        <v>0</v>
      </c>
      <c r="G13" s="174">
        <v>0</v>
      </c>
      <c r="H13" s="174">
        <v>298</v>
      </c>
    </row>
    <row r="14" spans="1:8" ht="15">
      <c r="A14" s="174" t="s">
        <v>365</v>
      </c>
      <c r="B14" s="174">
        <v>8</v>
      </c>
      <c r="C14" s="174">
        <v>140</v>
      </c>
      <c r="D14" s="174">
        <v>89428</v>
      </c>
      <c r="E14" s="174">
        <v>28671</v>
      </c>
      <c r="F14" s="174">
        <v>73504</v>
      </c>
      <c r="G14" s="174">
        <v>0</v>
      </c>
      <c r="H14" s="174">
        <v>191604</v>
      </c>
    </row>
    <row r="15" spans="1:8" ht="15">
      <c r="A15" s="174" t="s">
        <v>366</v>
      </c>
      <c r="B15" s="174">
        <v>9</v>
      </c>
      <c r="C15" s="174">
        <v>26</v>
      </c>
      <c r="D15" s="174">
        <v>0</v>
      </c>
      <c r="E15" s="174">
        <v>7256</v>
      </c>
      <c r="F15" s="174">
        <v>75</v>
      </c>
      <c r="G15" s="174">
        <v>0</v>
      </c>
      <c r="H15" s="174">
        <v>7331</v>
      </c>
    </row>
    <row r="16" spans="1:8" ht="15">
      <c r="A16" s="174" t="s">
        <v>367</v>
      </c>
      <c r="B16" s="174">
        <v>10</v>
      </c>
      <c r="C16" s="174">
        <v>1</v>
      </c>
      <c r="D16" s="174">
        <v>0</v>
      </c>
      <c r="E16" s="174">
        <v>164</v>
      </c>
      <c r="F16" s="174">
        <v>0</v>
      </c>
      <c r="G16" s="174">
        <v>0</v>
      </c>
      <c r="H16" s="174">
        <v>164</v>
      </c>
    </row>
    <row r="17" spans="1:8" ht="15">
      <c r="A17" s="174" t="s">
        <v>368</v>
      </c>
      <c r="B17" s="174">
        <v>11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</row>
    <row r="18" spans="1:8" ht="15">
      <c r="A18" s="174" t="s">
        <v>369</v>
      </c>
      <c r="B18" s="174">
        <v>12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</row>
    <row r="19" spans="1:8" ht="15">
      <c r="A19" s="174" t="s">
        <v>370</v>
      </c>
      <c r="B19" s="174">
        <v>13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</row>
    <row r="20" spans="1:8" ht="15">
      <c r="A20" s="174" t="s">
        <v>371</v>
      </c>
      <c r="B20" s="174">
        <v>14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</row>
    <row r="21" spans="1:8" ht="15">
      <c r="A21" s="174" t="s">
        <v>372</v>
      </c>
      <c r="B21" s="174">
        <v>15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</row>
    <row r="22" spans="1:8" ht="15">
      <c r="A22" s="174" t="s">
        <v>373</v>
      </c>
      <c r="B22" s="174">
        <v>16</v>
      </c>
      <c r="C22" s="174">
        <v>167</v>
      </c>
      <c r="D22" s="174">
        <v>89428</v>
      </c>
      <c r="E22" s="174">
        <v>36092</v>
      </c>
      <c r="F22" s="174">
        <v>73580</v>
      </c>
      <c r="G22" s="174">
        <v>0</v>
      </c>
      <c r="H22" s="174">
        <v>199099</v>
      </c>
    </row>
    <row r="23" spans="1:8" ht="15">
      <c r="A23" s="174" t="s">
        <v>374</v>
      </c>
      <c r="B23" s="174">
        <v>17</v>
      </c>
      <c r="C23" s="174">
        <v>2</v>
      </c>
      <c r="D23" s="174">
        <v>0</v>
      </c>
      <c r="E23" s="174">
        <v>0</v>
      </c>
      <c r="F23" s="174">
        <v>0</v>
      </c>
      <c r="G23" s="174">
        <v>2770</v>
      </c>
      <c r="H23" s="174">
        <v>2770</v>
      </c>
    </row>
    <row r="24" spans="1:8" ht="15">
      <c r="A24" s="174" t="s">
        <v>375</v>
      </c>
      <c r="B24" s="174">
        <v>18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</row>
    <row r="25" spans="1:8" ht="15">
      <c r="A25" s="174" t="s">
        <v>376</v>
      </c>
      <c r="B25" s="174">
        <v>19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</row>
    <row r="26" spans="1:8" ht="15">
      <c r="A26" s="174" t="s">
        <v>377</v>
      </c>
      <c r="B26" s="174">
        <v>20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</row>
    <row r="27" spans="1:8" ht="15">
      <c r="A27" s="174" t="s">
        <v>378</v>
      </c>
      <c r="B27" s="174">
        <v>21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</row>
    <row r="28" spans="1:8" ht="15">
      <c r="A28" s="174" t="s">
        <v>379</v>
      </c>
      <c r="B28" s="174">
        <v>22</v>
      </c>
      <c r="C28" s="174">
        <v>0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</row>
    <row r="29" spans="1:8" ht="15">
      <c r="A29" s="174" t="s">
        <v>380</v>
      </c>
      <c r="B29" s="174">
        <v>23</v>
      </c>
      <c r="C29" s="174">
        <v>2</v>
      </c>
      <c r="D29" s="174">
        <v>0</v>
      </c>
      <c r="E29" s="174">
        <v>0</v>
      </c>
      <c r="F29" s="174">
        <v>0</v>
      </c>
      <c r="G29" s="174">
        <v>2770</v>
      </c>
      <c r="H29" s="174">
        <v>2770</v>
      </c>
    </row>
    <row r="30" spans="1:8" ht="15">
      <c r="A30" s="174" t="s">
        <v>381</v>
      </c>
      <c r="B30" s="174">
        <v>24</v>
      </c>
      <c r="C30" s="174">
        <v>13</v>
      </c>
      <c r="D30" s="174">
        <v>0</v>
      </c>
      <c r="E30" s="174">
        <v>82686</v>
      </c>
      <c r="F30" s="174">
        <v>0</v>
      </c>
      <c r="G30" s="174">
        <v>0</v>
      </c>
      <c r="H30" s="174">
        <v>82686</v>
      </c>
    </row>
    <row r="31" spans="1:8" ht="15">
      <c r="A31" s="174" t="s">
        <v>382</v>
      </c>
      <c r="B31" s="174">
        <v>25</v>
      </c>
      <c r="C31" s="174">
        <v>0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</row>
    <row r="32" spans="1:8" ht="15">
      <c r="A32" s="174" t="s">
        <v>383</v>
      </c>
      <c r="B32" s="174">
        <v>26</v>
      </c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</row>
    <row r="33" spans="1:8" ht="15">
      <c r="A33" s="174" t="s">
        <v>384</v>
      </c>
      <c r="B33" s="174">
        <v>27</v>
      </c>
      <c r="C33" s="174">
        <v>0</v>
      </c>
      <c r="D33" s="174">
        <v>0</v>
      </c>
      <c r="E33" s="174">
        <v>0</v>
      </c>
      <c r="F33" s="174">
        <v>0</v>
      </c>
      <c r="G33" s="174">
        <v>0</v>
      </c>
      <c r="H33" s="174">
        <v>0</v>
      </c>
    </row>
    <row r="34" spans="1:8" ht="15">
      <c r="A34" s="174" t="s">
        <v>385</v>
      </c>
      <c r="B34" s="174">
        <v>28</v>
      </c>
      <c r="C34" s="174">
        <v>0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</row>
    <row r="35" spans="1:8" ht="15">
      <c r="A35" s="174" t="s">
        <v>386</v>
      </c>
      <c r="B35" s="174">
        <v>29</v>
      </c>
      <c r="C35" s="174">
        <v>13</v>
      </c>
      <c r="D35" s="174">
        <v>0</v>
      </c>
      <c r="E35" s="174">
        <v>82686</v>
      </c>
      <c r="F35" s="174">
        <v>0</v>
      </c>
      <c r="G35" s="174">
        <v>0</v>
      </c>
      <c r="H35" s="174">
        <v>82686</v>
      </c>
    </row>
    <row r="36" spans="1:8" ht="15">
      <c r="A36" s="174" t="s">
        <v>387</v>
      </c>
      <c r="B36" s="174">
        <v>30</v>
      </c>
      <c r="C36" s="174">
        <v>190</v>
      </c>
      <c r="D36" s="174">
        <v>89428</v>
      </c>
      <c r="E36" s="174">
        <v>119075</v>
      </c>
      <c r="F36" s="174">
        <v>73580</v>
      </c>
      <c r="G36" s="174">
        <v>2770</v>
      </c>
      <c r="H36" s="174">
        <v>284853</v>
      </c>
    </row>
  </sheetData>
  <sheetProtection/>
  <mergeCells count="3">
    <mergeCell ref="A1:H1"/>
    <mergeCell ref="A3:H3"/>
    <mergeCell ref="G5:H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Csörnyeföld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Computer_16</dc:creator>
  <cp:keywords/>
  <dc:description/>
  <cp:lastModifiedBy>XP</cp:lastModifiedBy>
  <cp:lastPrinted>2014-05-07T12:27:45Z</cp:lastPrinted>
  <dcterms:created xsi:type="dcterms:W3CDTF">2013-02-04T07:16:18Z</dcterms:created>
  <dcterms:modified xsi:type="dcterms:W3CDTF">2015-04-01T13:03:34Z</dcterms:modified>
  <cp:category/>
  <cp:version/>
  <cp:contentType/>
  <cp:contentStatus/>
</cp:coreProperties>
</file>