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8"/>
  </bookViews>
  <sheets>
    <sheet name="1.mell.összevont" sheetId="1" r:id="rId1"/>
    <sheet name="2.mell.köt.feladat" sheetId="2" r:id="rId2"/>
    <sheet name="3..mell.önként vállalt" sheetId="3" r:id="rId3"/>
    <sheet name="4. műk.felh.mérleg" sheetId="4" r:id="rId4"/>
    <sheet name="5. mell.beruh.6.mell.felúj." sheetId="5" r:id="rId5"/>
    <sheet name="7. mell.önkorm." sheetId="6" r:id="rId6"/>
    <sheet name="8.mell.ovi." sheetId="7" r:id="rId7"/>
    <sheet name="9.mell.mérleg" sheetId="8" r:id="rId8"/>
    <sheet name="10.pénzm.11.felh." sheetId="9" r:id="rId9"/>
    <sheet name="12.mell.vagyon" sheetId="10" r:id="rId10"/>
  </sheets>
  <definedNames/>
  <calcPr fullCalcOnLoad="1"/>
</workbook>
</file>

<file path=xl/sharedStrings.xml><?xml version="1.0" encoding="utf-8"?>
<sst xmlns="http://schemas.openxmlformats.org/spreadsheetml/2006/main" count="1233" uniqueCount="443">
  <si>
    <t>BEVÉTELEK</t>
  </si>
  <si>
    <t>Ezer forintban</t>
  </si>
  <si>
    <t>1.táblázat</t>
  </si>
  <si>
    <t>S.szám</t>
  </si>
  <si>
    <t>Bevételi jogcím</t>
  </si>
  <si>
    <t>1.</t>
  </si>
  <si>
    <t>2.</t>
  </si>
  <si>
    <t>3.</t>
  </si>
  <si>
    <t>I. Önkormányzat működési bevételei (2+3+4)</t>
  </si>
  <si>
    <t>I/1. Közhatalmi bevételek</t>
  </si>
  <si>
    <t>2.1.</t>
  </si>
  <si>
    <t>Helyi adók</t>
  </si>
  <si>
    <t>I/2. Intézményi működési bevételek</t>
  </si>
  <si>
    <t>3.1.</t>
  </si>
  <si>
    <t>Áru- és készletértékesítés</t>
  </si>
  <si>
    <t>3.2.</t>
  </si>
  <si>
    <t>Szolgáltatások ellenértéke</t>
  </si>
  <si>
    <t>3.3.</t>
  </si>
  <si>
    <t>Bérleti díj</t>
  </si>
  <si>
    <t>3.4.</t>
  </si>
  <si>
    <t>Továbbszámlázott szolgáltatás</t>
  </si>
  <si>
    <t>3.5.</t>
  </si>
  <si>
    <t>Intézményi ellátási díjak</t>
  </si>
  <si>
    <t>3.6.</t>
  </si>
  <si>
    <t>Alkalmazottak térítése</t>
  </si>
  <si>
    <t>3.7.</t>
  </si>
  <si>
    <t>Általános forgalmi adó bevétel, visszatérülések</t>
  </si>
  <si>
    <t>3.8.</t>
  </si>
  <si>
    <t>Működési célú hozam- és kamatbevételek</t>
  </si>
  <si>
    <t>4.</t>
  </si>
  <si>
    <t>II. Átengedett központi adók</t>
  </si>
  <si>
    <t>5.</t>
  </si>
  <si>
    <t>III. Támogatások, kiegészítések</t>
  </si>
  <si>
    <t>5.1.</t>
  </si>
  <si>
    <t>Normatív hozzájárulások</t>
  </si>
  <si>
    <t>5.2.</t>
  </si>
  <si>
    <t>Felhasználási kötelezettséggel járó normatív támogatás</t>
  </si>
  <si>
    <t>5.3.</t>
  </si>
  <si>
    <t>Központosított előirányzatok</t>
  </si>
  <si>
    <t>5.4.</t>
  </si>
  <si>
    <t>Egyéb támogatás</t>
  </si>
  <si>
    <t>6.</t>
  </si>
  <si>
    <t>IV. Átvett pénzeszközök államháztartáson belülről</t>
  </si>
  <si>
    <t>6.1.</t>
  </si>
  <si>
    <t>Működési támogatás államháztartáson belülről</t>
  </si>
  <si>
    <t>6.1.1.</t>
  </si>
  <si>
    <t>Helyi, nemzetiségi önkormányzatoktól</t>
  </si>
  <si>
    <t>6.1.2.</t>
  </si>
  <si>
    <t>Társulástól átvett pénzeszköz</t>
  </si>
  <si>
    <t>6.1.3.</t>
  </si>
  <si>
    <t>Egyéb működési támogatás államháztartáson belülről</t>
  </si>
  <si>
    <t>6.2.</t>
  </si>
  <si>
    <t>Felhalmozási támogatás államháztartáson belülről</t>
  </si>
  <si>
    <t>6.2.1.</t>
  </si>
  <si>
    <t>6.2.2.</t>
  </si>
  <si>
    <t>6.2.3.</t>
  </si>
  <si>
    <t>Egyéb felhalmozási támogatás államháztartáson belülről</t>
  </si>
  <si>
    <t>7.</t>
  </si>
  <si>
    <t>V. Átvett pénzeszközök államháztartáson kívülről</t>
  </si>
  <si>
    <t>7.1.</t>
  </si>
  <si>
    <t>Működési célú pénzeszköz átvétele államháztartáson kívülről</t>
  </si>
  <si>
    <t>7.2.</t>
  </si>
  <si>
    <t>Felhalmozási célú pénzeszköz átvétele államháztartáson kívülről</t>
  </si>
  <si>
    <t>8.</t>
  </si>
  <si>
    <t>VI. Felhalmozási célú bevételek</t>
  </si>
  <si>
    <t>8.1.</t>
  </si>
  <si>
    <t>Tárgyi eszközök és immateriális javak értékesítése</t>
  </si>
  <si>
    <t>8.2.</t>
  </si>
  <si>
    <t>Önkormányzati vagyon bérbeadásából származó bevétel</t>
  </si>
  <si>
    <t>9.</t>
  </si>
  <si>
    <t>VII. Kölcsön visszatérülés</t>
  </si>
  <si>
    <t>10.</t>
  </si>
  <si>
    <t>KÖLTSÉGVETÉSI BEVÉTELEK ÖSSZESEN (2+….+9)</t>
  </si>
  <si>
    <t>11.</t>
  </si>
  <si>
    <t>VIII. Finanszírozási bevételek</t>
  </si>
  <si>
    <t>11.1.</t>
  </si>
  <si>
    <t>Hiány belső finanszírozás bevételei</t>
  </si>
  <si>
    <t>11.1.1.</t>
  </si>
  <si>
    <t>Költségvetési maradvány igénybevétele (működési célú)</t>
  </si>
  <si>
    <t>11.1.2.</t>
  </si>
  <si>
    <t>Költségvetési maradvány igénybevétele (felhalmozási célú)</t>
  </si>
  <si>
    <t>11.2.</t>
  </si>
  <si>
    <t>Hiány külső finanszírozásának bevételei</t>
  </si>
  <si>
    <t>11.2.1.</t>
  </si>
  <si>
    <t>Hosszú lejáratú hitelek, kölcsönök felvétele</t>
  </si>
  <si>
    <t>11.2.2.</t>
  </si>
  <si>
    <t>Likviditási célú hitelek, kölcsönök felvétele</t>
  </si>
  <si>
    <t>11.2.3.</t>
  </si>
  <si>
    <t>Rövid lejáratú hitelek, kölcsönök felvétele</t>
  </si>
  <si>
    <t>12.</t>
  </si>
  <si>
    <t>KÖLTSÉGVETÉSI ÉS FINANSZ. BEVÉTELEK ÖSSZESEN (10+11)</t>
  </si>
  <si>
    <t>13.</t>
  </si>
  <si>
    <t>IX. Függő, átfutó, kiegyenlítő bevételek</t>
  </si>
  <si>
    <t>14.</t>
  </si>
  <si>
    <t>BEVÉTELEK ÖSSZESEN (12+13)</t>
  </si>
  <si>
    <t>KIADÁSOK</t>
  </si>
  <si>
    <t>2. táblázat</t>
  </si>
  <si>
    <t>Kiadási jogcím</t>
  </si>
  <si>
    <t>I. Működési költségvetési kiadások</t>
  </si>
  <si>
    <t>1.1.</t>
  </si>
  <si>
    <t>Személyi juttatások</t>
  </si>
  <si>
    <t>1.2.</t>
  </si>
  <si>
    <t>Munkaadókat terhelő járulékok és szociális hozzájárulási adó</t>
  </si>
  <si>
    <t>1.3.</t>
  </si>
  <si>
    <t>Dologi kiadások</t>
  </si>
  <si>
    <t>1.4.</t>
  </si>
  <si>
    <t>Ellátottak pénzbeli juttatásai</t>
  </si>
  <si>
    <t>1.5.</t>
  </si>
  <si>
    <t>Egyéb működési célú kiadások</t>
  </si>
  <si>
    <t>1.6.</t>
  </si>
  <si>
    <t xml:space="preserve">  -  Szociális, rászorultság jellegű ellátások</t>
  </si>
  <si>
    <t>1.7.</t>
  </si>
  <si>
    <t xml:space="preserve">  - Támogatásértékű működési kadás áh-on belülre</t>
  </si>
  <si>
    <t>1.8.</t>
  </si>
  <si>
    <t xml:space="preserve">  - Működési célú pénzeszköz átadás áh-on kívülre</t>
  </si>
  <si>
    <t>1.9.</t>
  </si>
  <si>
    <t xml:space="preserve">  - Kamatkiadások</t>
  </si>
  <si>
    <t>Felhalmozási költségvetés kiadásai</t>
  </si>
  <si>
    <t>Beruházások</t>
  </si>
  <si>
    <t>2.2.</t>
  </si>
  <si>
    <t>Felújítások</t>
  </si>
  <si>
    <t>2.3.</t>
  </si>
  <si>
    <t>Egyéb felhalmozási kiadások</t>
  </si>
  <si>
    <t>2.4.</t>
  </si>
  <si>
    <t xml:space="preserve">  - Támogatásértéká működési kiadás áh-on belülre</t>
  </si>
  <si>
    <t>2.5.</t>
  </si>
  <si>
    <t xml:space="preserve">  - Felhalmozási célú pénzeszk.átadás áh-on kívülre</t>
  </si>
  <si>
    <t>III. Tartalékok</t>
  </si>
  <si>
    <t>Általános tartalék</t>
  </si>
  <si>
    <t>Céltartalék</t>
  </si>
  <si>
    <t xml:space="preserve">4. </t>
  </si>
  <si>
    <t>IV. Kölcsön nyújtása</t>
  </si>
  <si>
    <t xml:space="preserve">5. </t>
  </si>
  <si>
    <t>Költségvetési kiadások összsesen</t>
  </si>
  <si>
    <t>V. Finanszírozási kiadások</t>
  </si>
  <si>
    <t>Hosszú lejáratú hitelek törlesztése</t>
  </si>
  <si>
    <t>Likviditási hitelek törlesztése</t>
  </si>
  <si>
    <t>6.3.</t>
  </si>
  <si>
    <t>Rövid lejáratú hitelek törlesztése</t>
  </si>
  <si>
    <t>6.4.</t>
  </si>
  <si>
    <t>Kölcsön törlesztése</t>
  </si>
  <si>
    <t>KÖLTSÉGVETÉSI ÉS FINANSZ. KIADÁSOK ÖSSZ. (5+6)</t>
  </si>
  <si>
    <t>VI. Függő, átfutó, kiegyenlítő kiadások</t>
  </si>
  <si>
    <t>KIADÁSOK ÖSSZESEN (7+8)</t>
  </si>
  <si>
    <t>KÖLTSÉGVETÉSI BEVÉTELEK ÉS KIADÁSOK EGYENLEGE</t>
  </si>
  <si>
    <t>3. táblázat</t>
  </si>
  <si>
    <t>Költségvetési hiány, többlet (költségvetési bevételek 10. sor - költségvetési kiadások 5.sor)  (+, -)</t>
  </si>
  <si>
    <t>KÜLSŐ FORRÁS BEVONÁSÁVAL - HITEL, KÖLCSÖN - FINANSZÍROZHATÓ HIÁNY ÖSSZEGE</t>
  </si>
  <si>
    <t>4. táblázat</t>
  </si>
  <si>
    <t>2013. évi külső forrásból fedezhető működési hiány</t>
  </si>
  <si>
    <t>2013. évi külső forrásból fedezhető felhalmozási hiány</t>
  </si>
  <si>
    <t>2013. évi külső sorrásból fedezhető hiány (1+2)</t>
  </si>
  <si>
    <t>FINANSZÍROZÁSI BEVÉTELEK ÉS KIADÁSOK EGYENLEGE</t>
  </si>
  <si>
    <t>5. táblázat</t>
  </si>
  <si>
    <t>Finanszírozási műveletek egyenlege (1.1-1.2)</t>
  </si>
  <si>
    <t>Finanszírozási bevételek</t>
  </si>
  <si>
    <t>1.1.1.</t>
  </si>
  <si>
    <t>1.1-ből Működési célú finanszírozási bevétel</t>
  </si>
  <si>
    <t>1.1.2.</t>
  </si>
  <si>
    <t xml:space="preserve">           Felhalmozási célú finanszírozási bevétel</t>
  </si>
  <si>
    <t>Finanszírozási kiadások</t>
  </si>
  <si>
    <t>1.2.1.</t>
  </si>
  <si>
    <t>1.2-ből Működési célú finanszírozási kiadások</t>
  </si>
  <si>
    <t>1.2.2.</t>
  </si>
  <si>
    <t xml:space="preserve">           Felhalmozási célú finanszírozási kiadások</t>
  </si>
  <si>
    <t>1. táblázat</t>
  </si>
  <si>
    <t>Önkormányzatot megillető vagyon értékű jog értékesítése</t>
  </si>
  <si>
    <t xml:space="preserve">  - Támogatásértékű működési kiadás áh-on belülre</t>
  </si>
  <si>
    <t xml:space="preserve">Általános </t>
  </si>
  <si>
    <t>Egyéb felhalmozási támogatás államháztartáson kívülről</t>
  </si>
  <si>
    <t>Sor-
szám</t>
  </si>
  <si>
    <t>Bevételek</t>
  </si>
  <si>
    <t>Kiadások</t>
  </si>
  <si>
    <t>Megnevezés</t>
  </si>
  <si>
    <t>Közhatalmi bevételek</t>
  </si>
  <si>
    <t>Intézményi működési bevételek</t>
  </si>
  <si>
    <t>Munkaadókat terhelő járulékok</t>
  </si>
  <si>
    <t>Átengedett központi adók</t>
  </si>
  <si>
    <t>Támogatások, kiegészítések (műk.célú)</t>
  </si>
  <si>
    <t>Átvett pénzeszközök államháztartáson belülről</t>
  </si>
  <si>
    <t>Egyéb működési kiadások</t>
  </si>
  <si>
    <t>Átvett pénzeszközök államháztartáson kívülről</t>
  </si>
  <si>
    <t>Tartalékok</t>
  </si>
  <si>
    <t>Kölcsön visszatérülés</t>
  </si>
  <si>
    <t>Kölcsönök nyújtása</t>
  </si>
  <si>
    <t>Egyéb bevételek</t>
  </si>
  <si>
    <t>Költségvetési bevételek összesen</t>
  </si>
  <si>
    <t>Költségvetési kiadások összesen</t>
  </si>
  <si>
    <t>Hiány belső finanszírozásának bevételei</t>
  </si>
  <si>
    <t>Hitelek törlesztése</t>
  </si>
  <si>
    <t>15.</t>
  </si>
  <si>
    <t xml:space="preserve">   Költségvetési maradvány igénybevétele</t>
  </si>
  <si>
    <t>16.</t>
  </si>
  <si>
    <t>Hiány külső finanszírozásának bevétele</t>
  </si>
  <si>
    <t>17.</t>
  </si>
  <si>
    <t xml:space="preserve">   Hitelek, kölcsönök felvétele</t>
  </si>
  <si>
    <t>18.</t>
  </si>
  <si>
    <t>Működési célú finanszírozási bevételel</t>
  </si>
  <si>
    <t>Működési célú finansz.kiadások össz.</t>
  </si>
  <si>
    <t>19.</t>
  </si>
  <si>
    <t>Költségvetési és finanszírozási bev.össz.</t>
  </si>
  <si>
    <t>Költségvetési és finansz.kiadások össz.</t>
  </si>
  <si>
    <t>20.</t>
  </si>
  <si>
    <t>Függő, átfutó, kiegyenlítő bevételek</t>
  </si>
  <si>
    <t>Függő, átfutó, kiegyenlítő kiadások</t>
  </si>
  <si>
    <t>21.</t>
  </si>
  <si>
    <t>BEVÉTEL ÖSSZESEN (19+20)</t>
  </si>
  <si>
    <t>KIADÁSOK ÖSSZESEN</t>
  </si>
  <si>
    <t>22.</t>
  </si>
  <si>
    <t>Költségvetési hiány</t>
  </si>
  <si>
    <t>Tárgyi eszközök értékesítése</t>
  </si>
  <si>
    <t xml:space="preserve">Beruházások </t>
  </si>
  <si>
    <t>Önkormányzatot megillető vagy.ért.jog.értékes.</t>
  </si>
  <si>
    <t>Támogatások, kiegészítések (felhalm.)</t>
  </si>
  <si>
    <t>Egyéb központi támogatás</t>
  </si>
  <si>
    <t xml:space="preserve">  - Felhalmozási célú támog.értékű</t>
  </si>
  <si>
    <t>Átvett pénzeszközök áh-on belülről</t>
  </si>
  <si>
    <t xml:space="preserve">  - Felhalmozási célú p.eszköz átad. Áh-on kív.</t>
  </si>
  <si>
    <t>Átvett pénzeszközök áh-on kívülről</t>
  </si>
  <si>
    <t xml:space="preserve">  - Lakástámogatás</t>
  </si>
  <si>
    <t>Felhalmozási célú bevételek</t>
  </si>
  <si>
    <t>Kölcsön visszatérülése</t>
  </si>
  <si>
    <t>Kölcsön nyújtása</t>
  </si>
  <si>
    <t>Felh.célú finanszírozási bevételek</t>
  </si>
  <si>
    <t>Felh.célú finanszírozási kiadások</t>
  </si>
  <si>
    <t>Költségvetési és finansz.bevételek össz.</t>
  </si>
  <si>
    <t xml:space="preserve">Függő, átfutó, kiegyenlítő kiadások </t>
  </si>
  <si>
    <t>BEVÉTELEK ÖSSZESEN</t>
  </si>
  <si>
    <t>Összesen</t>
  </si>
  <si>
    <t>Önkormányzati vagyon értékesítéséből származó bevétel</t>
  </si>
  <si>
    <t>Működési célú finanszírozási bevételek</t>
  </si>
  <si>
    <t>Felhalmozási célú finanszírozási bevételek</t>
  </si>
  <si>
    <t>2.6.</t>
  </si>
  <si>
    <t>2.7.</t>
  </si>
  <si>
    <t>Működési célú finanszírozási kiadások</t>
  </si>
  <si>
    <t>Felhalmozási célú finanszírozású kiadások</t>
  </si>
  <si>
    <t>I. Intézményi működési bevételek</t>
  </si>
  <si>
    <t>II. Átvett pénzeszközök államháztartáson belülről</t>
  </si>
  <si>
    <t>III. Átvett pénzeszközök államháztartáson kívülről</t>
  </si>
  <si>
    <t>IV. Irányító szervtől kapott támogatás (önkormányzati tám.)</t>
  </si>
  <si>
    <t>4.1.</t>
  </si>
  <si>
    <t xml:space="preserve">Működési támogatás   </t>
  </si>
  <si>
    <t>4.2.</t>
  </si>
  <si>
    <t xml:space="preserve">Felhalmozási támogatás   </t>
  </si>
  <si>
    <t>KÖLTSÉGVETÉSI BEVÉTELEK ÖSSZESEN (1+2+3+4)</t>
  </si>
  <si>
    <t>V. Finanszírozási bevételek</t>
  </si>
  <si>
    <t>VI. Függő, átfutó, kiegyenlítő bevételek</t>
  </si>
  <si>
    <t>BEVÉTELEK ÖSSZESEN (5+7+7)</t>
  </si>
  <si>
    <t>II. Felhalmozási költségvetés kiadásai</t>
  </si>
  <si>
    <t xml:space="preserve">3. </t>
  </si>
  <si>
    <t>Költségvetési kiadások összsesen (1+2)</t>
  </si>
  <si>
    <t>IV. Függő, átfutó, kiegyenlítő kiadások</t>
  </si>
  <si>
    <t>KIADÁSOK ÖSSZESEN (3+4)</t>
  </si>
  <si>
    <t>Befektetési célú részesedés</t>
  </si>
  <si>
    <t>Felhalmozási célú kamat</t>
  </si>
  <si>
    <t xml:space="preserve">  - Támogatásértékű felhalmozási kiadás áh-on belülre</t>
  </si>
  <si>
    <t xml:space="preserve">        = irányató szerv alá tartkozó kvt-i szervnek folyósított műk.</t>
  </si>
  <si>
    <t>1.10.</t>
  </si>
  <si>
    <t>Éves engedélyezett létszám előirányzata (fő)</t>
  </si>
  <si>
    <t>ebből: közfoglalkoztatott (fő)</t>
  </si>
  <si>
    <t xml:space="preserve">      = irányító szerv alá tartozó kvt-i szervnek folyósított műk.</t>
  </si>
  <si>
    <t>Befektetési célú részesedések</t>
  </si>
  <si>
    <t xml:space="preserve">  - Támogatésértékű működési kiadás áh-on belülre</t>
  </si>
  <si>
    <t>Éves foglalkoztatotti létszám előirányzata (fő)</t>
  </si>
  <si>
    <t>2013. évi 
előirányzat</t>
  </si>
  <si>
    <t>I. módosítás</t>
  </si>
  <si>
    <t>ezer forintban</t>
  </si>
  <si>
    <t>Beruházás megnevezése</t>
  </si>
  <si>
    <t>Honda vízszivattyú 2 db</t>
  </si>
  <si>
    <t>láncfűrész</t>
  </si>
  <si>
    <t>bozótvágó 2 db</t>
  </si>
  <si>
    <t>óvodába udvari játékok beszerzése</t>
  </si>
  <si>
    <t>II. módosítás</t>
  </si>
  <si>
    <t>Igazgatási szolgáltatási díj</t>
  </si>
  <si>
    <t>Adópótlék, adóbírság</t>
  </si>
  <si>
    <t>Egyéb saját bevétel</t>
  </si>
  <si>
    <t>3.9.</t>
  </si>
  <si>
    <t>Kötbér, egyéb kártérítés, bánatpénz bevétele</t>
  </si>
  <si>
    <t>Felújítás megnevezése</t>
  </si>
  <si>
    <t>Szolgálati lakás (Béke út)  tetőszerkezetének felújítása</t>
  </si>
  <si>
    <t>2013. évi
 előirányzata</t>
  </si>
  <si>
    <t>2013. évi 
előirányzata</t>
  </si>
  <si>
    <t>II. módosított</t>
  </si>
  <si>
    <t>fűnyíró traktor tolólappal és hólánccal</t>
  </si>
  <si>
    <t>ingatlanrész vásárlása</t>
  </si>
  <si>
    <t>3.5..</t>
  </si>
  <si>
    <t>3.10.</t>
  </si>
  <si>
    <t>Teljesítés</t>
  </si>
  <si>
    <t>Muraszemenyei Napköziotthonos Óvoda
2013. évi zárszámadása</t>
  </si>
  <si>
    <t>Muraszemenye Község Önkormányzata
2013. évi zárszámadása</t>
  </si>
  <si>
    <t>%</t>
  </si>
  <si>
    <t>Muraszemenye Község Önkormányzata 
2013. évi zárszámadása</t>
  </si>
  <si>
    <t>Muraszemenye Község Önkormányzata
2013. évi zárszámadás
Beruházási (felhalmozási) kiadások előirányzata beruházásonként</t>
  </si>
  <si>
    <t>Muraszemenye Község Önkormányzata
2013. évi zárszámadás
Felújítási kiadások feladatonként</t>
  </si>
  <si>
    <t>Muraszemenye Község Önkormányzata
2013. évi zárszámadás
Működési célú bevételek és kiadások mérlege</t>
  </si>
  <si>
    <t>Muraszemenye Község Önkormányzata 
2013. évi zárszámadás
Felhalmozási célú bevételek és kiadások mérlege</t>
  </si>
  <si>
    <t>teljesítés</t>
  </si>
  <si>
    <t>Muraszemenye Község Önkormányzata 
2013. évi zárszámadás
ÖNKÉNT VÁLLALT FELADATAINAK MÉRLEGE</t>
  </si>
  <si>
    <t>Muraszemenye Község Önkormányzata 
2013. évi zárszámadásának összevont mérlege</t>
  </si>
  <si>
    <t>Muraszemenye Község Önkormányzata</t>
  </si>
  <si>
    <t>ESZKÖZÖK</t>
  </si>
  <si>
    <t>2012. év</t>
  </si>
  <si>
    <t>Vagyoni értékű jogok</t>
  </si>
  <si>
    <t>Szellemi termékek</t>
  </si>
  <si>
    <t>I. Immateriális javak összesen</t>
  </si>
  <si>
    <t>Ingatlanos és a kapcsolódó vagyoni értékű jogok</t>
  </si>
  <si>
    <t>Gépek, berendezések és felszerelések</t>
  </si>
  <si>
    <t>Járművek</t>
  </si>
  <si>
    <t xml:space="preserve">Beruházások, felújítások </t>
  </si>
  <si>
    <t>Beruházásokra adott előlegek</t>
  </si>
  <si>
    <t>II. Tárgyi eszközök összesen</t>
  </si>
  <si>
    <t>Egyéb tartós részesedések</t>
  </si>
  <si>
    <t>Tartósan adott kölcsön</t>
  </si>
  <si>
    <t>III. Befektetett pénzügyi eszközök összesen</t>
  </si>
  <si>
    <t>Üzemeltetésre,kezelésre adott eszközöl</t>
  </si>
  <si>
    <t>IV. Üzem-re,kezelésre,konc.lévő eszközök</t>
  </si>
  <si>
    <t>A.  BEFEKTETETT ESZKÖZÖK ÖSSZESEN (I-IV.)</t>
  </si>
  <si>
    <t>I. Készletek</t>
  </si>
  <si>
    <t>Követelések áruszállításból és szolgáltatásból</t>
  </si>
  <si>
    <t>Adósok</t>
  </si>
  <si>
    <t>Rövid lejáratú kölcsönök</t>
  </si>
  <si>
    <t>Egyéb követelések</t>
  </si>
  <si>
    <t>II. Követelések összesen</t>
  </si>
  <si>
    <t>III. Értékpapírok összesen</t>
  </si>
  <si>
    <t>Költségvetési bankszámlák</t>
  </si>
  <si>
    <t>Idegen pénzeszközök</t>
  </si>
  <si>
    <t>IV. Pénzeszközök összesen</t>
  </si>
  <si>
    <t>Költségvetési aktív függő elszámolások</t>
  </si>
  <si>
    <t>Költségvetési aktív átfutó elszámolások</t>
  </si>
  <si>
    <t>Költségvetési aktív kiegyenlítő elszámolások</t>
  </si>
  <si>
    <t>V. Egyéb aktív pénzügyi elszámolások</t>
  </si>
  <si>
    <t>B. FORGÓESZKÖZÖK ÖSSZESEN (I-V.)</t>
  </si>
  <si>
    <t>ESZKÖZÖK ÖSSZESEN (A+B)</t>
  </si>
  <si>
    <t>FORRÁSOK</t>
  </si>
  <si>
    <t>I. Tartós tőke</t>
  </si>
  <si>
    <t>II. Tőkeváltozások</t>
  </si>
  <si>
    <t>D. SAJÁT FŐKE ÖSSZESEN</t>
  </si>
  <si>
    <t>Költésvetési tartalék elszámolása</t>
  </si>
  <si>
    <t>Költségvetési pénzmaradvány</t>
  </si>
  <si>
    <t>I. Költségvetési tartalékok összesen</t>
  </si>
  <si>
    <t>E. TARTALÉKOK ÖSSZESEN (I.)</t>
  </si>
  <si>
    <t>Beruházási és fejlesztési hitelek</t>
  </si>
  <si>
    <t>I. Hosszú lejáratú kötelezettségek</t>
  </si>
  <si>
    <t>Kötelezettségek áruszállíátsból és szolgáltatásból</t>
  </si>
  <si>
    <t>Egyéb rövid lejáratú kötelezettségek</t>
  </si>
  <si>
    <t>II. Rövid lejáratú kötelezettségek összesen</t>
  </si>
  <si>
    <t>Költségvetési passzív függő elszámolások</t>
  </si>
  <si>
    <t xml:space="preserve">Költségvetési passzív átfutó elszámolások </t>
  </si>
  <si>
    <t>Költségvetésen kívüli passzív pénzügyi elszámolások</t>
  </si>
  <si>
    <t>III. Egyéb passzív pénzügyi elszámolások összesen</t>
  </si>
  <si>
    <t>F. KÖTELEZETTSÉGEK ÖSSZESEN (II-III.)</t>
  </si>
  <si>
    <t>FORRÁSOK ÖSSZESEN (D+E+F)</t>
  </si>
  <si>
    <t>Önkorm.</t>
  </si>
  <si>
    <t>Intézm.</t>
  </si>
  <si>
    <t>Rövid lejáratú költségvetési pénzforg.betétszlák
záróegyenlegei</t>
  </si>
  <si>
    <t>I.Záró pénzkészlet</t>
  </si>
  <si>
    <t>Költségvetési aktív függő elszámolások záróegy.</t>
  </si>
  <si>
    <t>Költségvetési aktív átfutó elszámolások záróegy.</t>
  </si>
  <si>
    <t>Költségvetési aktív elszámolások záróegyenlege</t>
  </si>
  <si>
    <t>Költségvetési passzív függő elszámolások (-)</t>
  </si>
  <si>
    <t>Költségvetési passzív átfutó elszámolások (-)</t>
  </si>
  <si>
    <t>Költségvetési passzív elszámolások z.egyenlege</t>
  </si>
  <si>
    <t>II. Költségvetési aktív,passzív pénzügyi
    elszámolások összesen</t>
  </si>
  <si>
    <t>III. Előző évben képzett tartalék maradvány</t>
  </si>
  <si>
    <t>IV. Tárgyévi helyesbített p.maradv.(I+II-III.)</t>
  </si>
  <si>
    <t>Költségvetési befizetés többlettámogatás miatt</t>
  </si>
  <si>
    <t>Kvt-i kiutalás kiutalatlan intézményi tám.miatt</t>
  </si>
  <si>
    <t>Költségvetési kiutatalás kiutalatlan támog.miatt</t>
  </si>
  <si>
    <t>V. Finanszírozásból származó korrekciók</t>
  </si>
  <si>
    <t>VI. Költségvetési pénzmaradvány (IV-V.)</t>
  </si>
  <si>
    <t>Módosított pénzmaradvány</t>
  </si>
  <si>
    <t>Kötelezettséggel terhelt pénzmaradvány</t>
  </si>
  <si>
    <t>Ebből: - működési</t>
  </si>
  <si>
    <t xml:space="preserve">          - felhalmozási</t>
  </si>
  <si>
    <t>Szabad pénzmaradvány</t>
  </si>
  <si>
    <t xml:space="preserve">Muraszemenye Község Önkormányzata </t>
  </si>
  <si>
    <t>Előző években képződött tartalékok maradványa</t>
  </si>
  <si>
    <t>Felhasználható pénzmaradvány összesen</t>
  </si>
  <si>
    <t>Működési célú pénzmaradvány tervezett felhasználása</t>
  </si>
  <si>
    <t>Felhalmozási célú pénzmaradvány tervezett felhasználása</t>
  </si>
  <si>
    <t>2013. évi könyvviteli mérlege</t>
  </si>
  <si>
    <t>2013. év</t>
  </si>
  <si>
    <t>2012.év</t>
  </si>
  <si>
    <t>2013. évi pénzmaradvány kimutatása</t>
  </si>
  <si>
    <t>2013. évi pénzmaradványának tervezett felhasználása</t>
  </si>
  <si>
    <t>Útfelújítás</t>
  </si>
  <si>
    <t>Tetőfelújítás könyvtár és szolgálati lakás</t>
  </si>
  <si>
    <t>Közvilágítási részvény és kamat</t>
  </si>
  <si>
    <t>Számítógép beszerzés</t>
  </si>
  <si>
    <t>Felhalmozási tartalék</t>
  </si>
  <si>
    <t>Sor</t>
  </si>
  <si>
    <t>Db</t>
  </si>
  <si>
    <t>Forg.képtelen</t>
  </si>
  <si>
    <t>Korl.fkép.</t>
  </si>
  <si>
    <t>Forg.képes</t>
  </si>
  <si>
    <t>Nem besorolt</t>
  </si>
  <si>
    <t>1. Alapítás-átszervezés aktivált értéke</t>
  </si>
  <si>
    <t>2. Kísérleti fejlesztés aktivált értéke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</si>
  <si>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</si>
  <si>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</si>
  <si>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</si>
  <si>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</si>
  <si>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</si>
  <si>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</si>
  <si>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</si>
  <si>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</si>
  <si>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</si>
  <si>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</si>
  <si>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</si>
  <si>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</si>
  <si>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</si>
  <si>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</si>
  <si>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</si>
  <si>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</si>
  <si>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</si>
  <si>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</si>
  <si>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</si>
  <si>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</si>
  <si>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</si>
  <si>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</si>
  <si>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</si>
  <si>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</si>
  <si>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</si>
  <si>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</si>
  <si>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</si>
  <si>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</si>
  <si>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>Muraszemenye Község Önkormányzata 2013. évi vagyonkimutatása (nettó értékben)</t>
  </si>
  <si>
    <t>Muraszemenye Község Önkormányzata 
2013. évi zárszámadás
KÖTELEZŐ FELADATAINAK MÉRLEGE</t>
  </si>
  <si>
    <t>Muraszemenye Község Önkormányzata
2013. évi zárszámadás
KÖTELEZŐ FELADATAINAK MÉRLEGE</t>
  </si>
  <si>
    <t>1. melléklet a 3/2014. (V.8.) önkormányzati rendelethez</t>
  </si>
  <si>
    <t>2. melléklet a 3/2014.(V.8.) önkormányzati rendelethez</t>
  </si>
  <si>
    <t>2. melléklet a  3/2014. (V.8.) önkormányzati rendelethez</t>
  </si>
  <si>
    <t>3. melléklet a 3/2014.(V.8.) önkormányzati rendelethez</t>
  </si>
  <si>
    <t>3. melléklet a 3/2014. (V.8.) önkormányzati rendelethez</t>
  </si>
  <si>
    <t>4. melléklet a 3/2014. (V.8.) önkormányzati rendelethez</t>
  </si>
  <si>
    <t>5. melléklet a 3/2014. (V.8.) önkormányzati rendelethez</t>
  </si>
  <si>
    <t>6. melléklet a 8/2014. (V.8.) önkormányzati rendelethez</t>
  </si>
  <si>
    <t>7. melléklet a 3/2014.(V.8.) önkormányzati rendelethez</t>
  </si>
  <si>
    <t>8. melléklet  3/2014.(V.8.) önkormányzati rendelethez</t>
  </si>
  <si>
    <t>9. melléklet a 3/2014.(V.8.) önkormányzati rendelethez</t>
  </si>
  <si>
    <t>10. melléklet a 3/2014. (V.8.) önkormányzati rendelethez</t>
  </si>
  <si>
    <t>12. melléklet a 3/2014. (V.8.) önkormányzati rendelethez</t>
  </si>
  <si>
    <t>11. melléklet a 3/2014. (V.8.)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</si>
</sst>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\ _F_t_-;\-* #,##0.0\ _F_t_-;_-* \-??\ _F_t_-;_-@_-"/>
    <numFmt numFmtId="167" formatCode="_-* #,##0\ _F_t_-;\-* #,##0\ _F_t_-;_-* &quot;-&quot;??\ _F_t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319"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4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165" fontId="0" fillId="0" borderId="0" xfId="4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4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4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5" fontId="1" fillId="0" borderId="0" xfId="40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3" xfId="4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6" xfId="4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65" fontId="0" fillId="0" borderId="19" xfId="40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5" fontId="1" fillId="0" borderId="22" xfId="40" applyNumberFormat="1" applyFont="1" applyFill="1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5" xfId="40" applyNumberFormat="1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65" fontId="1" fillId="0" borderId="30" xfId="4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165" fontId="1" fillId="0" borderId="31" xfId="4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5" fontId="0" fillId="0" borderId="32" xfId="40" applyNumberFormat="1" applyFont="1" applyFill="1" applyBorder="1" applyAlignment="1" applyProtection="1">
      <alignment horizontal="center" wrapText="1"/>
      <protection/>
    </xf>
    <xf numFmtId="165" fontId="0" fillId="0" borderId="32" xfId="40" applyNumberFormat="1" applyFont="1" applyFill="1" applyBorder="1" applyAlignment="1" applyProtection="1">
      <alignment horizontal="center"/>
      <protection/>
    </xf>
    <xf numFmtId="165" fontId="1" fillId="0" borderId="32" xfId="40" applyNumberFormat="1" applyFont="1" applyFill="1" applyBorder="1" applyAlignment="1" applyProtection="1">
      <alignment/>
      <protection/>
    </xf>
    <xf numFmtId="165" fontId="0" fillId="0" borderId="32" xfId="40" applyNumberFormat="1" applyFont="1" applyFill="1" applyBorder="1" applyAlignment="1" applyProtection="1">
      <alignment/>
      <protection/>
    </xf>
    <xf numFmtId="165" fontId="0" fillId="0" borderId="31" xfId="40" applyNumberFormat="1" applyFont="1" applyFill="1" applyBorder="1" applyAlignment="1" applyProtection="1">
      <alignment horizontal="center"/>
      <protection/>
    </xf>
    <xf numFmtId="165" fontId="0" fillId="0" borderId="31" xfId="40" applyNumberFormat="1" applyFont="1" applyFill="1" applyBorder="1" applyAlignment="1" applyProtection="1">
      <alignment/>
      <protection/>
    </xf>
    <xf numFmtId="165" fontId="0" fillId="0" borderId="31" xfId="40" applyNumberFormat="1" applyFont="1" applyFill="1" applyBorder="1" applyAlignment="1" applyProtection="1">
      <alignment horizontal="center" wrapText="1"/>
      <protection/>
    </xf>
    <xf numFmtId="165" fontId="4" fillId="0" borderId="32" xfId="40" applyNumberFormat="1" applyFont="1" applyFill="1" applyBorder="1" applyAlignment="1" applyProtection="1">
      <alignment/>
      <protection/>
    </xf>
    <xf numFmtId="165" fontId="4" fillId="0" borderId="31" xfId="40" applyNumberFormat="1" applyFont="1" applyFill="1" applyBorder="1" applyAlignment="1" applyProtection="1">
      <alignment/>
      <protection/>
    </xf>
    <xf numFmtId="165" fontId="0" fillId="0" borderId="32" xfId="40" applyNumberFormat="1" applyFont="1" applyFill="1" applyBorder="1" applyAlignment="1" applyProtection="1">
      <alignment wrapText="1"/>
      <protection/>
    </xf>
    <xf numFmtId="165" fontId="1" fillId="0" borderId="33" xfId="40" applyNumberFormat="1" applyFont="1" applyFill="1" applyBorder="1" applyAlignment="1" applyProtection="1">
      <alignment/>
      <protection/>
    </xf>
    <xf numFmtId="165" fontId="0" fillId="0" borderId="34" xfId="40" applyNumberFormat="1" applyFont="1" applyFill="1" applyBorder="1" applyAlignment="1" applyProtection="1">
      <alignment/>
      <protection/>
    </xf>
    <xf numFmtId="165" fontId="0" fillId="0" borderId="35" xfId="40" applyNumberFormat="1" applyFont="1" applyFill="1" applyBorder="1" applyAlignment="1" applyProtection="1">
      <alignment/>
      <protection/>
    </xf>
    <xf numFmtId="165" fontId="0" fillId="0" borderId="36" xfId="40" applyNumberFormat="1" applyFont="1" applyFill="1" applyBorder="1" applyAlignment="1" applyProtection="1">
      <alignment/>
      <protection/>
    </xf>
    <xf numFmtId="165" fontId="1" fillId="0" borderId="37" xfId="40" applyNumberFormat="1" applyFont="1" applyFill="1" applyBorder="1" applyAlignment="1" applyProtection="1">
      <alignment/>
      <protection/>
    </xf>
    <xf numFmtId="165" fontId="0" fillId="0" borderId="38" xfId="40" applyNumberFormat="1" applyFont="1" applyFill="1" applyBorder="1" applyAlignment="1" applyProtection="1">
      <alignment/>
      <protection/>
    </xf>
    <xf numFmtId="165" fontId="1" fillId="0" borderId="39" xfId="40" applyNumberFormat="1" applyFont="1" applyFill="1" applyBorder="1" applyAlignment="1" applyProtection="1">
      <alignment/>
      <protection/>
    </xf>
    <xf numFmtId="165" fontId="0" fillId="0" borderId="37" xfId="40" applyNumberFormat="1" applyFont="1" applyFill="1" applyBorder="1" applyAlignment="1" applyProtection="1">
      <alignment/>
      <protection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46" xfId="0" applyFont="1" applyBorder="1" applyAlignment="1">
      <alignment/>
    </xf>
    <xf numFmtId="165" fontId="0" fillId="0" borderId="47" xfId="40" applyNumberFormat="1" applyFont="1" applyFill="1" applyBorder="1" applyAlignment="1" applyProtection="1">
      <alignment/>
      <protection/>
    </xf>
    <xf numFmtId="165" fontId="0" fillId="0" borderId="48" xfId="40" applyNumberFormat="1" applyFont="1" applyFill="1" applyBorder="1" applyAlignment="1" applyProtection="1">
      <alignment/>
      <protection/>
    </xf>
    <xf numFmtId="165" fontId="0" fillId="0" borderId="49" xfId="40" applyNumberFormat="1" applyFont="1" applyFill="1" applyBorder="1" applyAlignment="1" applyProtection="1">
      <alignment/>
      <protection/>
    </xf>
    <xf numFmtId="165" fontId="1" fillId="0" borderId="50" xfId="40" applyNumberFormat="1" applyFont="1" applyFill="1" applyBorder="1" applyAlignment="1" applyProtection="1">
      <alignment/>
      <protection/>
    </xf>
    <xf numFmtId="165" fontId="0" fillId="0" borderId="51" xfId="40" applyNumberFormat="1" applyFont="1" applyFill="1" applyBorder="1" applyAlignment="1" applyProtection="1">
      <alignment/>
      <protection/>
    </xf>
    <xf numFmtId="165" fontId="0" fillId="0" borderId="52" xfId="40" applyNumberFormat="1" applyFont="1" applyFill="1" applyBorder="1" applyAlignment="1" applyProtection="1">
      <alignment/>
      <protection/>
    </xf>
    <xf numFmtId="165" fontId="0" fillId="0" borderId="39" xfId="40" applyNumberFormat="1" applyFont="1" applyFill="1" applyBorder="1" applyAlignment="1" applyProtection="1">
      <alignment wrapText="1"/>
      <protection/>
    </xf>
    <xf numFmtId="165" fontId="0" fillId="0" borderId="29" xfId="40" applyNumberFormat="1" applyFont="1" applyFill="1" applyBorder="1" applyAlignment="1" applyProtection="1">
      <alignment horizontal="center" wrapText="1"/>
      <protection/>
    </xf>
    <xf numFmtId="165" fontId="0" fillId="0" borderId="0" xfId="40" applyNumberFormat="1" applyFont="1" applyFill="1" applyBorder="1" applyAlignment="1" applyProtection="1">
      <alignment horizontal="center" wrapText="1"/>
      <protection/>
    </xf>
    <xf numFmtId="165" fontId="1" fillId="0" borderId="53" xfId="40" applyNumberFormat="1" applyFont="1" applyFill="1" applyBorder="1" applyAlignment="1" applyProtection="1">
      <alignment/>
      <protection/>
    </xf>
    <xf numFmtId="165" fontId="0" fillId="0" borderId="54" xfId="4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55" xfId="0" applyBorder="1" applyAlignment="1">
      <alignment/>
    </xf>
    <xf numFmtId="0" fontId="1" fillId="0" borderId="56" xfId="0" applyFont="1" applyBorder="1" applyAlignment="1">
      <alignment/>
    </xf>
    <xf numFmtId="165" fontId="0" fillId="0" borderId="0" xfId="40" applyNumberFormat="1" applyFont="1" applyFill="1" applyBorder="1" applyAlignment="1" applyProtection="1">
      <alignment horizontal="center"/>
      <protection/>
    </xf>
    <xf numFmtId="165" fontId="0" fillId="0" borderId="57" xfId="40" applyNumberFormat="1" applyFont="1" applyFill="1" applyBorder="1" applyAlignment="1" applyProtection="1">
      <alignment horizontal="center" wrapText="1"/>
      <protection/>
    </xf>
    <xf numFmtId="165" fontId="0" fillId="0" borderId="58" xfId="40" applyNumberFormat="1" applyFont="1" applyFill="1" applyBorder="1" applyAlignment="1" applyProtection="1">
      <alignment horizontal="center"/>
      <protection/>
    </xf>
    <xf numFmtId="165" fontId="0" fillId="0" borderId="37" xfId="40" applyNumberFormat="1" applyFont="1" applyFill="1" applyBorder="1" applyAlignment="1" applyProtection="1">
      <alignment horizontal="center"/>
      <protection/>
    </xf>
    <xf numFmtId="165" fontId="0" fillId="0" borderId="59" xfId="40" applyNumberFormat="1" applyFont="1" applyFill="1" applyBorder="1" applyAlignment="1" applyProtection="1">
      <alignment/>
      <protection/>
    </xf>
    <xf numFmtId="0" fontId="0" fillId="0" borderId="56" xfId="0" applyFont="1" applyBorder="1" applyAlignment="1">
      <alignment/>
    </xf>
    <xf numFmtId="165" fontId="0" fillId="0" borderId="60" xfId="40" applyNumberFormat="1" applyFont="1" applyFill="1" applyBorder="1" applyAlignment="1" applyProtection="1">
      <alignment wrapText="1"/>
      <protection/>
    </xf>
    <xf numFmtId="165" fontId="0" fillId="0" borderId="60" xfId="40" applyNumberFormat="1" applyFont="1" applyFill="1" applyBorder="1" applyAlignment="1" applyProtection="1">
      <alignment/>
      <protection/>
    </xf>
    <xf numFmtId="0" fontId="0" fillId="0" borderId="61" xfId="0" applyFont="1" applyBorder="1" applyAlignment="1">
      <alignment wrapText="1"/>
    </xf>
    <xf numFmtId="165" fontId="1" fillId="0" borderId="60" xfId="4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65" fontId="0" fillId="0" borderId="26" xfId="40" applyNumberFormat="1" applyFont="1" applyFill="1" applyBorder="1" applyAlignment="1" applyProtection="1">
      <alignment horizontal="center"/>
      <protection/>
    </xf>
    <xf numFmtId="165" fontId="0" fillId="0" borderId="62" xfId="40" applyNumberFormat="1" applyFont="1" applyFill="1" applyBorder="1" applyAlignment="1" applyProtection="1">
      <alignment/>
      <protection/>
    </xf>
    <xf numFmtId="165" fontId="0" fillId="0" borderId="63" xfId="40" applyNumberFormat="1" applyFont="1" applyFill="1" applyBorder="1" applyAlignment="1" applyProtection="1">
      <alignment/>
      <protection/>
    </xf>
    <xf numFmtId="165" fontId="0" fillId="0" borderId="64" xfId="40" applyNumberFormat="1" applyFont="1" applyFill="1" applyBorder="1" applyAlignment="1" applyProtection="1">
      <alignment/>
      <protection/>
    </xf>
    <xf numFmtId="165" fontId="0" fillId="0" borderId="65" xfId="40" applyNumberFormat="1" applyFont="1" applyFill="1" applyBorder="1" applyAlignment="1" applyProtection="1">
      <alignment/>
      <protection/>
    </xf>
    <xf numFmtId="165" fontId="0" fillId="0" borderId="66" xfId="40" applyNumberFormat="1" applyFont="1" applyFill="1" applyBorder="1" applyAlignment="1" applyProtection="1">
      <alignment/>
      <protection/>
    </xf>
    <xf numFmtId="165" fontId="0" fillId="0" borderId="67" xfId="40" applyNumberFormat="1" applyFont="1" applyFill="1" applyBorder="1" applyAlignment="1" applyProtection="1">
      <alignment/>
      <protection/>
    </xf>
    <xf numFmtId="165" fontId="0" fillId="0" borderId="68" xfId="4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165" fontId="0" fillId="0" borderId="69" xfId="40" applyNumberFormat="1" applyFont="1" applyFill="1" applyBorder="1" applyAlignment="1" applyProtection="1">
      <alignment/>
      <protection/>
    </xf>
    <xf numFmtId="165" fontId="0" fillId="0" borderId="70" xfId="40" applyNumberFormat="1" applyFont="1" applyFill="1" applyBorder="1" applyAlignment="1" applyProtection="1">
      <alignment/>
      <protection/>
    </xf>
    <xf numFmtId="165" fontId="0" fillId="0" borderId="71" xfId="40" applyNumberFormat="1" applyFont="1" applyFill="1" applyBorder="1" applyAlignment="1" applyProtection="1">
      <alignment/>
      <protection/>
    </xf>
    <xf numFmtId="165" fontId="1" fillId="0" borderId="72" xfId="40" applyNumberFormat="1" applyFont="1" applyFill="1" applyBorder="1" applyAlignment="1" applyProtection="1">
      <alignment/>
      <protection/>
    </xf>
    <xf numFmtId="165" fontId="1" fillId="0" borderId="59" xfId="40" applyNumberFormat="1" applyFont="1" applyFill="1" applyBorder="1" applyAlignment="1" applyProtection="1">
      <alignment/>
      <protection/>
    </xf>
    <xf numFmtId="165" fontId="1" fillId="0" borderId="73" xfId="40" applyNumberFormat="1" applyFont="1" applyFill="1" applyBorder="1" applyAlignment="1" applyProtection="1">
      <alignment/>
      <protection/>
    </xf>
    <xf numFmtId="165" fontId="0" fillId="0" borderId="73" xfId="40" applyNumberFormat="1" applyFont="1" applyFill="1" applyBorder="1" applyAlignment="1" applyProtection="1">
      <alignment/>
      <protection/>
    </xf>
    <xf numFmtId="165" fontId="0" fillId="0" borderId="74" xfId="40" applyNumberFormat="1" applyFont="1" applyFill="1" applyBorder="1" applyAlignment="1" applyProtection="1">
      <alignment/>
      <protection/>
    </xf>
    <xf numFmtId="165" fontId="0" fillId="0" borderId="73" xfId="40" applyNumberFormat="1" applyFont="1" applyFill="1" applyBorder="1" applyAlignment="1" applyProtection="1">
      <alignment horizontal="center"/>
      <protection/>
    </xf>
    <xf numFmtId="165" fontId="0" fillId="0" borderId="0" xfId="40" applyNumberFormat="1" applyAlignment="1">
      <alignment/>
    </xf>
    <xf numFmtId="165" fontId="5" fillId="0" borderId="0" xfId="40" applyNumberFormat="1" applyFont="1" applyAlignment="1">
      <alignment/>
    </xf>
    <xf numFmtId="165" fontId="5" fillId="0" borderId="31" xfId="40" applyNumberFormat="1" applyFont="1" applyBorder="1" applyAlignment="1">
      <alignment horizontal="center"/>
    </xf>
    <xf numFmtId="165" fontId="5" fillId="0" borderId="31" xfId="40" applyNumberFormat="1" applyFont="1" applyFill="1" applyBorder="1" applyAlignment="1" applyProtection="1">
      <alignment horizontal="center"/>
      <protection/>
    </xf>
    <xf numFmtId="165" fontId="5" fillId="0" borderId="31" xfId="40" applyNumberFormat="1" applyFont="1" applyBorder="1" applyAlignment="1">
      <alignment/>
    </xf>
    <xf numFmtId="165" fontId="2" fillId="0" borderId="31" xfId="40" applyNumberFormat="1" applyFont="1" applyBorder="1" applyAlignment="1">
      <alignment/>
    </xf>
    <xf numFmtId="165" fontId="0" fillId="0" borderId="56" xfId="40" applyNumberFormat="1" applyFont="1" applyFill="1" applyBorder="1" applyAlignment="1" applyProtection="1">
      <alignment horizontal="center"/>
      <protection/>
    </xf>
    <xf numFmtId="165" fontId="0" fillId="0" borderId="75" xfId="40" applyNumberFormat="1" applyFont="1" applyFill="1" applyBorder="1" applyAlignment="1" applyProtection="1">
      <alignment/>
      <protection/>
    </xf>
    <xf numFmtId="165" fontId="1" fillId="0" borderId="56" xfId="40" applyNumberFormat="1" applyFont="1" applyFill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36" xfId="0" applyBorder="1" applyAlignment="1">
      <alignment/>
    </xf>
    <xf numFmtId="165" fontId="0" fillId="0" borderId="34" xfId="40" applyNumberFormat="1" applyBorder="1" applyAlignment="1">
      <alignment/>
    </xf>
    <xf numFmtId="165" fontId="0" fillId="0" borderId="35" xfId="40" applyNumberFormat="1" applyBorder="1" applyAlignment="1">
      <alignment/>
    </xf>
    <xf numFmtId="165" fontId="0" fillId="0" borderId="36" xfId="40" applyNumberFormat="1" applyBorder="1" applyAlignment="1">
      <alignment/>
    </xf>
    <xf numFmtId="165" fontId="0" fillId="0" borderId="37" xfId="40" applyNumberFormat="1" applyBorder="1" applyAlignment="1">
      <alignment/>
    </xf>
    <xf numFmtId="165" fontId="2" fillId="0" borderId="37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0" fillId="0" borderId="77" xfId="40" applyNumberFormat="1" applyFont="1" applyFill="1" applyBorder="1" applyAlignment="1" applyProtection="1">
      <alignment/>
      <protection/>
    </xf>
    <xf numFmtId="165" fontId="0" fillId="0" borderId="78" xfId="40" applyNumberFormat="1" applyFont="1" applyFill="1" applyBorder="1" applyAlignment="1" applyProtection="1">
      <alignment/>
      <protection/>
    </xf>
    <xf numFmtId="165" fontId="1" fillId="0" borderId="77" xfId="40" applyNumberFormat="1" applyFont="1" applyFill="1" applyBorder="1" applyAlignment="1" applyProtection="1">
      <alignment/>
      <protection/>
    </xf>
    <xf numFmtId="165" fontId="0" fillId="0" borderId="79" xfId="40" applyNumberFormat="1" applyBorder="1" applyAlignment="1">
      <alignment/>
    </xf>
    <xf numFmtId="165" fontId="0" fillId="0" borderId="37" xfId="40" applyNumberFormat="1" applyFont="1" applyBorder="1" applyAlignment="1">
      <alignment/>
    </xf>
    <xf numFmtId="165" fontId="2" fillId="0" borderId="39" xfId="40" applyNumberFormat="1" applyFont="1" applyBorder="1" applyAlignment="1">
      <alignment/>
    </xf>
    <xf numFmtId="165" fontId="2" fillId="0" borderId="0" xfId="4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65" fontId="1" fillId="0" borderId="61" xfId="40" applyNumberFormat="1" applyFont="1" applyFill="1" applyBorder="1" applyAlignment="1" applyProtection="1">
      <alignment/>
      <protection/>
    </xf>
    <xf numFmtId="165" fontId="0" fillId="0" borderId="80" xfId="40" applyNumberFormat="1" applyFont="1" applyFill="1" applyBorder="1" applyAlignment="1" applyProtection="1">
      <alignment/>
      <protection/>
    </xf>
    <xf numFmtId="165" fontId="1" fillId="0" borderId="81" xfId="40" applyNumberFormat="1" applyFont="1" applyFill="1" applyBorder="1" applyAlignment="1" applyProtection="1">
      <alignment/>
      <protection/>
    </xf>
    <xf numFmtId="165" fontId="1" fillId="0" borderId="82" xfId="40" applyNumberFormat="1" applyFont="1" applyFill="1" applyBorder="1" applyAlignment="1" applyProtection="1">
      <alignment/>
      <protection/>
    </xf>
    <xf numFmtId="165" fontId="1" fillId="0" borderId="83" xfId="40" applyNumberFormat="1" applyFont="1" applyFill="1" applyBorder="1" applyAlignment="1" applyProtection="1">
      <alignment/>
      <protection/>
    </xf>
    <xf numFmtId="165" fontId="2" fillId="0" borderId="72" xfId="40" applyNumberFormat="1" applyFont="1" applyFill="1" applyBorder="1" applyAlignment="1" applyProtection="1">
      <alignment/>
      <protection/>
    </xf>
    <xf numFmtId="165" fontId="2" fillId="0" borderId="50" xfId="40" applyNumberFormat="1" applyFont="1" applyFill="1" applyBorder="1" applyAlignment="1" applyProtection="1">
      <alignment/>
      <protection/>
    </xf>
    <xf numFmtId="165" fontId="2" fillId="0" borderId="39" xfId="40" applyNumberFormat="1" applyFont="1" applyFill="1" applyBorder="1" applyAlignment="1" applyProtection="1">
      <alignment/>
      <protection/>
    </xf>
    <xf numFmtId="165" fontId="2" fillId="0" borderId="37" xfId="40" applyNumberFormat="1" applyFont="1" applyFill="1" applyBorder="1" applyAlignment="1" applyProtection="1">
      <alignment/>
      <protection/>
    </xf>
    <xf numFmtId="165" fontId="2" fillId="0" borderId="47" xfId="40" applyNumberFormat="1" applyFont="1" applyFill="1" applyBorder="1" applyAlignment="1" applyProtection="1">
      <alignment/>
      <protection/>
    </xf>
    <xf numFmtId="165" fontId="2" fillId="0" borderId="48" xfId="40" applyNumberFormat="1" applyFont="1" applyFill="1" applyBorder="1" applyAlignment="1" applyProtection="1">
      <alignment/>
      <protection/>
    </xf>
    <xf numFmtId="165" fontId="2" fillId="0" borderId="49" xfId="40" applyNumberFormat="1" applyFont="1" applyFill="1" applyBorder="1" applyAlignment="1" applyProtection="1">
      <alignment/>
      <protection/>
    </xf>
    <xf numFmtId="165" fontId="2" fillId="0" borderId="35" xfId="40" applyNumberFormat="1" applyFont="1" applyFill="1" applyBorder="1" applyAlignment="1" applyProtection="1">
      <alignment/>
      <protection/>
    </xf>
    <xf numFmtId="165" fontId="2" fillId="0" borderId="36" xfId="40" applyNumberFormat="1" applyFont="1" applyFill="1" applyBorder="1" applyAlignment="1" applyProtection="1">
      <alignment/>
      <protection/>
    </xf>
    <xf numFmtId="165" fontId="2" fillId="0" borderId="34" xfId="40" applyNumberFormat="1" applyFont="1" applyFill="1" applyBorder="1" applyAlignment="1" applyProtection="1">
      <alignment/>
      <protection/>
    </xf>
    <xf numFmtId="165" fontId="2" fillId="0" borderId="37" xfId="40" applyNumberFormat="1" applyFont="1" applyFill="1" applyBorder="1" applyAlignment="1" applyProtection="1">
      <alignment horizontal="center"/>
      <protection/>
    </xf>
    <xf numFmtId="165" fontId="1" fillId="0" borderId="84" xfId="40" applyNumberFormat="1" applyFont="1" applyFill="1" applyBorder="1" applyAlignment="1" applyProtection="1">
      <alignment/>
      <protection/>
    </xf>
    <xf numFmtId="165" fontId="0" fillId="0" borderId="61" xfId="40" applyNumberFormat="1" applyFont="1" applyFill="1" applyBorder="1" applyAlignment="1" applyProtection="1">
      <alignment/>
      <protection/>
    </xf>
    <xf numFmtId="0" fontId="0" fillId="0" borderId="72" xfId="0" applyBorder="1" applyAlignment="1">
      <alignment/>
    </xf>
    <xf numFmtId="165" fontId="2" fillId="0" borderId="54" xfId="40" applyNumberFormat="1" applyFont="1" applyFill="1" applyBorder="1" applyAlignment="1" applyProtection="1">
      <alignment/>
      <protection/>
    </xf>
    <xf numFmtId="165" fontId="2" fillId="0" borderId="53" xfId="40" applyNumberFormat="1" applyFont="1" applyFill="1" applyBorder="1" applyAlignment="1" applyProtection="1">
      <alignment/>
      <protection/>
    </xf>
    <xf numFmtId="165" fontId="2" fillId="0" borderId="52" xfId="40" applyNumberFormat="1" applyFont="1" applyFill="1" applyBorder="1" applyAlignment="1" applyProtection="1">
      <alignment/>
      <protection/>
    </xf>
    <xf numFmtId="165" fontId="2" fillId="0" borderId="85" xfId="40" applyNumberFormat="1" applyFont="1" applyFill="1" applyBorder="1" applyAlignment="1" applyProtection="1">
      <alignment/>
      <protection/>
    </xf>
    <xf numFmtId="165" fontId="0" fillId="0" borderId="52" xfId="40" applyNumberFormat="1" applyFont="1" applyFill="1" applyBorder="1" applyAlignment="1" applyProtection="1">
      <alignment horizontal="center"/>
      <protection/>
    </xf>
    <xf numFmtId="165" fontId="0" fillId="0" borderId="39" xfId="40" applyNumberFormat="1" applyBorder="1" applyAlignment="1">
      <alignment/>
    </xf>
    <xf numFmtId="165" fontId="1" fillId="0" borderId="52" xfId="40" applyNumberFormat="1" applyFont="1" applyBorder="1" applyAlignment="1">
      <alignment/>
    </xf>
    <xf numFmtId="165" fontId="1" fillId="0" borderId="37" xfId="40" applyNumberFormat="1" applyFont="1" applyBorder="1" applyAlignment="1">
      <alignment/>
    </xf>
    <xf numFmtId="165" fontId="1" fillId="0" borderId="34" xfId="40" applyNumberFormat="1" applyFont="1" applyBorder="1" applyAlignment="1">
      <alignment/>
    </xf>
    <xf numFmtId="165" fontId="1" fillId="0" borderId="35" xfId="40" applyNumberFormat="1" applyFont="1" applyBorder="1" applyAlignment="1">
      <alignment/>
    </xf>
    <xf numFmtId="165" fontId="1" fillId="0" borderId="36" xfId="40" applyNumberFormat="1" applyFont="1" applyBorder="1" applyAlignment="1">
      <alignment/>
    </xf>
    <xf numFmtId="165" fontId="1" fillId="0" borderId="72" xfId="40" applyNumberFormat="1" applyFont="1" applyBorder="1" applyAlignment="1">
      <alignment/>
    </xf>
    <xf numFmtId="165" fontId="1" fillId="0" borderId="39" xfId="40" applyNumberFormat="1" applyFont="1" applyBorder="1" applyAlignment="1">
      <alignment/>
    </xf>
    <xf numFmtId="165" fontId="0" fillId="0" borderId="86" xfId="40" applyNumberFormat="1" applyFont="1" applyFill="1" applyBorder="1" applyAlignment="1" applyProtection="1">
      <alignment/>
      <protection/>
    </xf>
    <xf numFmtId="165" fontId="2" fillId="0" borderId="31" xfId="40" applyNumberFormat="1" applyFont="1" applyBorder="1" applyAlignment="1">
      <alignment horizontal="center"/>
    </xf>
    <xf numFmtId="165" fontId="2" fillId="0" borderId="0" xfId="40" applyNumberFormat="1" applyFont="1" applyBorder="1" applyAlignment="1">
      <alignment/>
    </xf>
    <xf numFmtId="167" fontId="0" fillId="0" borderId="0" xfId="40" applyNumberFormat="1" applyAlignment="1">
      <alignment/>
    </xf>
    <xf numFmtId="0" fontId="0" fillId="0" borderId="87" xfId="0" applyBorder="1" applyAlignment="1">
      <alignment/>
    </xf>
    <xf numFmtId="167" fontId="0" fillId="0" borderId="87" xfId="40" applyNumberFormat="1" applyBorder="1" applyAlignment="1">
      <alignment/>
    </xf>
    <xf numFmtId="167" fontId="0" fillId="0" borderId="0" xfId="40" applyNumberFormat="1" applyBorder="1" applyAlignment="1">
      <alignment/>
    </xf>
    <xf numFmtId="167" fontId="0" fillId="0" borderId="87" xfId="40" applyNumberFormat="1" applyFont="1" applyBorder="1" applyAlignment="1">
      <alignment/>
    </xf>
    <xf numFmtId="167" fontId="1" fillId="0" borderId="0" xfId="40" applyNumberFormat="1" applyFont="1" applyBorder="1" applyAlignment="1">
      <alignment/>
    </xf>
    <xf numFmtId="167" fontId="0" fillId="0" borderId="0" xfId="4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88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31" xfId="0" applyBorder="1" applyAlignment="1">
      <alignment horizontal="left" wrapText="1"/>
    </xf>
    <xf numFmtId="167" fontId="0" fillId="0" borderId="73" xfId="40" applyNumberFormat="1" applyBorder="1" applyAlignment="1">
      <alignment/>
    </xf>
    <xf numFmtId="167" fontId="0" fillId="0" borderId="90" xfId="40" applyNumberFormat="1" applyBorder="1" applyAlignment="1">
      <alignment/>
    </xf>
    <xf numFmtId="167" fontId="0" fillId="0" borderId="91" xfId="40" applyNumberFormat="1" applyBorder="1" applyAlignment="1">
      <alignment/>
    </xf>
    <xf numFmtId="0" fontId="1" fillId="0" borderId="59" xfId="0" applyFont="1" applyBorder="1" applyAlignment="1">
      <alignment horizontal="left"/>
    </xf>
    <xf numFmtId="167" fontId="1" fillId="0" borderId="92" xfId="40" applyNumberFormat="1" applyFont="1" applyBorder="1" applyAlignment="1">
      <alignment/>
    </xf>
    <xf numFmtId="167" fontId="1" fillId="0" borderId="93" xfId="40" applyNumberFormat="1" applyFont="1" applyBorder="1" applyAlignment="1">
      <alignment/>
    </xf>
    <xf numFmtId="167" fontId="1" fillId="0" borderId="94" xfId="40" applyNumberFormat="1" applyFont="1" applyBorder="1" applyAlignment="1">
      <alignment/>
    </xf>
    <xf numFmtId="0" fontId="0" fillId="0" borderId="59" xfId="0" applyBorder="1" applyAlignment="1">
      <alignment horizontal="center"/>
    </xf>
    <xf numFmtId="167" fontId="0" fillId="0" borderId="78" xfId="40" applyNumberFormat="1" applyBorder="1" applyAlignment="1">
      <alignment/>
    </xf>
    <xf numFmtId="167" fontId="0" fillId="0" borderId="95" xfId="40" applyNumberFormat="1" applyBorder="1" applyAlignment="1">
      <alignment/>
    </xf>
    <xf numFmtId="0" fontId="0" fillId="0" borderId="59" xfId="0" applyBorder="1" applyAlignment="1">
      <alignment horizontal="left"/>
    </xf>
    <xf numFmtId="0" fontId="0" fillId="0" borderId="76" xfId="0" applyBorder="1" applyAlignment="1">
      <alignment horizontal="left"/>
    </xf>
    <xf numFmtId="167" fontId="0" fillId="0" borderId="88" xfId="40" applyNumberFormat="1" applyBorder="1" applyAlignment="1">
      <alignment/>
    </xf>
    <xf numFmtId="167" fontId="0" fillId="0" borderId="89" xfId="40" applyNumberFormat="1" applyBorder="1" applyAlignment="1">
      <alignment/>
    </xf>
    <xf numFmtId="0" fontId="0" fillId="0" borderId="96" xfId="0" applyFont="1" applyBorder="1" applyAlignment="1">
      <alignment horizontal="left"/>
    </xf>
    <xf numFmtId="167" fontId="0" fillId="0" borderId="78" xfId="40" applyNumberFormat="1" applyFont="1" applyBorder="1" applyAlignment="1">
      <alignment/>
    </xf>
    <xf numFmtId="167" fontId="0" fillId="0" borderId="0" xfId="40" applyNumberFormat="1" applyFont="1" applyBorder="1" applyAlignment="1">
      <alignment/>
    </xf>
    <xf numFmtId="0" fontId="0" fillId="0" borderId="59" xfId="0" applyFont="1" applyBorder="1" applyAlignment="1">
      <alignment horizontal="left"/>
    </xf>
    <xf numFmtId="0" fontId="1" fillId="0" borderId="59" xfId="0" applyFont="1" applyBorder="1" applyAlignment="1">
      <alignment horizontal="left" wrapText="1"/>
    </xf>
    <xf numFmtId="167" fontId="1" fillId="0" borderId="78" xfId="40" applyNumberFormat="1" applyFont="1" applyBorder="1" applyAlignment="1">
      <alignment/>
    </xf>
    <xf numFmtId="167" fontId="1" fillId="0" borderId="95" xfId="40" applyNumberFormat="1" applyFont="1" applyBorder="1" applyAlignment="1">
      <alignment/>
    </xf>
    <xf numFmtId="0" fontId="0" fillId="0" borderId="76" xfId="0" applyFont="1" applyBorder="1" applyAlignment="1">
      <alignment horizontal="left"/>
    </xf>
    <xf numFmtId="167" fontId="0" fillId="0" borderId="88" xfId="40" applyNumberFormat="1" applyFont="1" applyBorder="1" applyAlignment="1">
      <alignment/>
    </xf>
    <xf numFmtId="0" fontId="0" fillId="0" borderId="59" xfId="0" applyBorder="1" applyAlignment="1">
      <alignment/>
    </xf>
    <xf numFmtId="167" fontId="0" fillId="0" borderId="92" xfId="40" applyNumberFormat="1" applyBorder="1" applyAlignment="1">
      <alignment/>
    </xf>
    <xf numFmtId="0" fontId="1" fillId="0" borderId="8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7" fontId="0" fillId="0" borderId="31" xfId="40" applyNumberFormat="1" applyBorder="1" applyAlignment="1">
      <alignment/>
    </xf>
    <xf numFmtId="167" fontId="1" fillId="0" borderId="31" xfId="40" applyNumberFormat="1" applyFont="1" applyBorder="1" applyAlignment="1">
      <alignment horizontal="center"/>
    </xf>
    <xf numFmtId="0" fontId="0" fillId="0" borderId="97" xfId="0" applyBorder="1" applyAlignment="1">
      <alignment/>
    </xf>
    <xf numFmtId="167" fontId="0" fillId="0" borderId="98" xfId="40" applyNumberFormat="1" applyBorder="1" applyAlignment="1">
      <alignment/>
    </xf>
    <xf numFmtId="0" fontId="0" fillId="0" borderId="97" xfId="0" applyFill="1" applyBorder="1" applyAlignment="1">
      <alignment/>
    </xf>
    <xf numFmtId="0" fontId="1" fillId="0" borderId="97" xfId="0" applyFont="1" applyBorder="1" applyAlignment="1">
      <alignment horizontal="left"/>
    </xf>
    <xf numFmtId="167" fontId="1" fillId="0" borderId="98" xfId="40" applyNumberFormat="1" applyFont="1" applyBorder="1" applyAlignment="1">
      <alignment horizontal="center"/>
    </xf>
    <xf numFmtId="0" fontId="0" fillId="0" borderId="97" xfId="0" applyFont="1" applyBorder="1" applyAlignment="1">
      <alignment/>
    </xf>
    <xf numFmtId="0" fontId="0" fillId="0" borderId="99" xfId="0" applyBorder="1" applyAlignment="1">
      <alignment/>
    </xf>
    <xf numFmtId="167" fontId="0" fillId="0" borderId="76" xfId="40" applyNumberFormat="1" applyBorder="1" applyAlignment="1">
      <alignment/>
    </xf>
    <xf numFmtId="167" fontId="0" fillId="0" borderId="100" xfId="40" applyNumberFormat="1" applyBorder="1" applyAlignment="1">
      <alignment/>
    </xf>
    <xf numFmtId="0" fontId="1" fillId="0" borderId="55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101" xfId="0" applyBorder="1" applyAlignment="1">
      <alignment/>
    </xf>
    <xf numFmtId="167" fontId="0" fillId="0" borderId="96" xfId="40" applyNumberFormat="1" applyBorder="1" applyAlignment="1">
      <alignment/>
    </xf>
    <xf numFmtId="167" fontId="0" fillId="0" borderId="102" xfId="40" applyNumberFormat="1" applyBorder="1" applyAlignment="1">
      <alignment/>
    </xf>
    <xf numFmtId="167" fontId="1" fillId="0" borderId="60" xfId="40" applyNumberFormat="1" applyFont="1" applyBorder="1" applyAlignment="1">
      <alignment/>
    </xf>
    <xf numFmtId="167" fontId="1" fillId="0" borderId="57" xfId="40" applyNumberFormat="1" applyFont="1" applyBorder="1" applyAlignment="1">
      <alignment/>
    </xf>
    <xf numFmtId="0" fontId="0" fillId="0" borderId="101" xfId="0" applyFill="1" applyBorder="1" applyAlignment="1">
      <alignment/>
    </xf>
    <xf numFmtId="0" fontId="0" fillId="0" borderId="103" xfId="0" applyFont="1" applyFill="1" applyBorder="1" applyAlignment="1">
      <alignment/>
    </xf>
    <xf numFmtId="167" fontId="0" fillId="0" borderId="59" xfId="40" applyNumberFormat="1" applyFont="1" applyBorder="1" applyAlignment="1">
      <alignment/>
    </xf>
    <xf numFmtId="167" fontId="0" fillId="0" borderId="104" xfId="40" applyNumberFormat="1" applyFont="1" applyBorder="1" applyAlignment="1">
      <alignment/>
    </xf>
    <xf numFmtId="0" fontId="1" fillId="0" borderId="99" xfId="0" applyFont="1" applyBorder="1" applyAlignment="1">
      <alignment/>
    </xf>
    <xf numFmtId="167" fontId="1" fillId="0" borderId="76" xfId="40" applyNumberFormat="1" applyFont="1" applyBorder="1" applyAlignment="1">
      <alignment/>
    </xf>
    <xf numFmtId="167" fontId="1" fillId="0" borderId="100" xfId="40" applyNumberFormat="1" applyFont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103" xfId="0" applyFont="1" applyBorder="1" applyAlignment="1">
      <alignment/>
    </xf>
    <xf numFmtId="167" fontId="0" fillId="0" borderId="59" xfId="40" applyNumberFormat="1" applyBorder="1" applyAlignment="1">
      <alignment/>
    </xf>
    <xf numFmtId="167" fontId="0" fillId="0" borderId="104" xfId="40" applyNumberFormat="1" applyBorder="1" applyAlignment="1">
      <alignment/>
    </xf>
    <xf numFmtId="167" fontId="0" fillId="0" borderId="60" xfId="40" applyNumberFormat="1" applyBorder="1" applyAlignment="1">
      <alignment/>
    </xf>
    <xf numFmtId="167" fontId="0" fillId="0" borderId="57" xfId="40" applyNumberFormat="1" applyBorder="1" applyAlignment="1">
      <alignment/>
    </xf>
    <xf numFmtId="0" fontId="0" fillId="0" borderId="105" xfId="0" applyBorder="1" applyAlignment="1">
      <alignment/>
    </xf>
    <xf numFmtId="167" fontId="0" fillId="0" borderId="106" xfId="40" applyNumberFormat="1" applyBorder="1" applyAlignment="1">
      <alignment/>
    </xf>
    <xf numFmtId="167" fontId="0" fillId="0" borderId="107" xfId="40" applyNumberFormat="1" applyBorder="1" applyAlignment="1">
      <alignment/>
    </xf>
    <xf numFmtId="0" fontId="0" fillId="0" borderId="101" xfId="0" applyFont="1" applyFill="1" applyBorder="1" applyAlignment="1">
      <alignment/>
    </xf>
    <xf numFmtId="167" fontId="0" fillId="0" borderId="96" xfId="40" applyNumberFormat="1" applyFont="1" applyBorder="1" applyAlignment="1">
      <alignment/>
    </xf>
    <xf numFmtId="167" fontId="0" fillId="0" borderId="102" xfId="40" applyNumberFormat="1" applyFont="1" applyBorder="1" applyAlignment="1">
      <alignment/>
    </xf>
    <xf numFmtId="0" fontId="1" fillId="0" borderId="108" xfId="0" applyFont="1" applyBorder="1" applyAlignment="1">
      <alignment/>
    </xf>
    <xf numFmtId="167" fontId="1" fillId="0" borderId="109" xfId="40" applyNumberFormat="1" applyFont="1" applyBorder="1" applyAlignment="1">
      <alignment/>
    </xf>
    <xf numFmtId="167" fontId="1" fillId="0" borderId="110" xfId="40" applyNumberFormat="1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03" xfId="0" applyBorder="1" applyAlignment="1">
      <alignment/>
    </xf>
    <xf numFmtId="167" fontId="1" fillId="0" borderId="59" xfId="40" applyNumberFormat="1" applyFont="1" applyBorder="1" applyAlignment="1">
      <alignment/>
    </xf>
    <xf numFmtId="167" fontId="1" fillId="0" borderId="104" xfId="4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1" fillId="0" borderId="31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5" fontId="0" fillId="0" borderId="0" xfId="4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165" fontId="0" fillId="0" borderId="0" xfId="40" applyNumberFormat="1" applyFont="1" applyFill="1" applyBorder="1" applyAlignment="1" applyProtection="1">
      <alignment horizontal="center"/>
      <protection/>
    </xf>
    <xf numFmtId="0" fontId="0" fillId="0" borderId="56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3" xfId="0" applyFont="1" applyBorder="1" applyAlignment="1">
      <alignment horizontal="center" wrapText="1"/>
    </xf>
    <xf numFmtId="0" fontId="0" fillId="0" borderId="11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3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40" applyNumberFormat="1" applyAlignment="1">
      <alignment horizontal="center"/>
    </xf>
    <xf numFmtId="167" fontId="1" fillId="0" borderId="0" xfId="40" applyNumberFormat="1" applyFont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167" fontId="1" fillId="0" borderId="87" xfId="40" applyNumberFormat="1" applyFont="1" applyBorder="1" applyAlignment="1">
      <alignment horizontal="center"/>
    </xf>
    <xf numFmtId="167" fontId="1" fillId="0" borderId="93" xfId="4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93" xfId="40" applyNumberFormat="1" applyFont="1" applyBorder="1" applyAlignment="1">
      <alignment horizontal="center"/>
    </xf>
    <xf numFmtId="167" fontId="0" fillId="0" borderId="0" xfId="40" applyNumberFormat="1" applyBorder="1" applyAlignment="1">
      <alignment horizontal="center"/>
    </xf>
    <xf numFmtId="165" fontId="0" fillId="0" borderId="93" xfId="4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7" fontId="1" fillId="0" borderId="87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97">
      <selection activeCell="G122" sqref="G122"/>
    </sheetView>
  </sheetViews>
  <sheetFormatPr defaultColWidth="9.140625" defaultRowHeight="12.75"/>
  <cols>
    <col min="1" max="1" width="7.57421875" style="1" customWidth="1"/>
    <col min="2" max="2" width="54.140625" style="0" customWidth="1"/>
    <col min="3" max="5" width="13.7109375" style="2" customWidth="1"/>
    <col min="6" max="6" width="6.7109375" style="147" customWidth="1"/>
    <col min="7" max="7" width="13.7109375" style="0" customWidth="1"/>
  </cols>
  <sheetData>
    <row r="1" spans="1:6" ht="18.75" customHeight="1">
      <c r="A1" s="291" t="s">
        <v>429</v>
      </c>
      <c r="B1" s="291"/>
      <c r="C1" s="291"/>
      <c r="D1" s="291"/>
      <c r="E1" s="291"/>
      <c r="F1" s="291"/>
    </row>
    <row r="2" spans="1:6" ht="27.75" customHeight="1">
      <c r="A2" s="290" t="s">
        <v>298</v>
      </c>
      <c r="B2" s="290"/>
      <c r="C2" s="290"/>
      <c r="D2" s="290"/>
      <c r="E2" s="290"/>
      <c r="F2" s="290"/>
    </row>
    <row r="4" spans="2:5" ht="12.75">
      <c r="B4" s="3" t="s">
        <v>0</v>
      </c>
      <c r="C4" s="289" t="s">
        <v>1</v>
      </c>
      <c r="D4" s="289"/>
      <c r="E4" s="289"/>
    </row>
    <row r="5" spans="1:2" ht="12.75">
      <c r="A5" s="285" t="s">
        <v>2</v>
      </c>
      <c r="B5" s="285"/>
    </row>
    <row r="6" spans="1:6" ht="26.25" customHeight="1">
      <c r="A6" s="5" t="s">
        <v>3</v>
      </c>
      <c r="B6" s="6" t="s">
        <v>4</v>
      </c>
      <c r="C6" s="59" t="s">
        <v>264</v>
      </c>
      <c r="D6" s="65" t="s">
        <v>272</v>
      </c>
      <c r="E6" s="65" t="s">
        <v>287</v>
      </c>
      <c r="F6" s="190" t="s">
        <v>290</v>
      </c>
    </row>
    <row r="7" spans="1:6" s="10" customFormat="1" ht="12.75">
      <c r="A7" s="8" t="s">
        <v>5</v>
      </c>
      <c r="B7" s="9" t="s">
        <v>6</v>
      </c>
      <c r="C7" s="60" t="s">
        <v>7</v>
      </c>
      <c r="D7" s="63" t="s">
        <v>29</v>
      </c>
      <c r="E7" s="63" t="s">
        <v>31</v>
      </c>
      <c r="F7" s="133" t="s">
        <v>41</v>
      </c>
    </row>
    <row r="8" spans="1:6" ht="12.75">
      <c r="A8" s="11" t="s">
        <v>5</v>
      </c>
      <c r="B8" s="12" t="s">
        <v>8</v>
      </c>
      <c r="C8" s="61">
        <f>SUM(C9,C13,C24)</f>
        <v>8653</v>
      </c>
      <c r="D8" s="54">
        <f>SUM(D9,D13,D24)</f>
        <v>12403</v>
      </c>
      <c r="E8" s="54">
        <f>SUM(E9,E13,E24)</f>
        <v>12354</v>
      </c>
      <c r="F8" s="136">
        <v>100</v>
      </c>
    </row>
    <row r="9" spans="1:6" ht="12.75">
      <c r="A9" s="11" t="s">
        <v>6</v>
      </c>
      <c r="B9" s="12" t="s">
        <v>9</v>
      </c>
      <c r="C9" s="61">
        <f>SUM(C10:C12)</f>
        <v>3600</v>
      </c>
      <c r="D9" s="61">
        <f>SUM(D10:D12)</f>
        <v>4598</v>
      </c>
      <c r="E9" s="54">
        <f>SUM(E10:E12)</f>
        <v>4559</v>
      </c>
      <c r="F9" s="136">
        <v>99</v>
      </c>
    </row>
    <row r="10" spans="1:6" ht="12.75">
      <c r="A10" s="5" t="s">
        <v>10</v>
      </c>
      <c r="B10" s="6" t="s">
        <v>11</v>
      </c>
      <c r="C10" s="62">
        <v>3600</v>
      </c>
      <c r="D10" s="64">
        <v>4500</v>
      </c>
      <c r="E10" s="64">
        <v>4461</v>
      </c>
      <c r="F10" s="136"/>
    </row>
    <row r="11" spans="1:6" ht="12.75">
      <c r="A11" s="49" t="s">
        <v>119</v>
      </c>
      <c r="B11" s="48" t="s">
        <v>273</v>
      </c>
      <c r="C11" s="62">
        <v>0</v>
      </c>
      <c r="D11" s="64">
        <v>52</v>
      </c>
      <c r="E11" s="64">
        <v>52</v>
      </c>
      <c r="F11" s="136"/>
    </row>
    <row r="12" spans="1:6" ht="12.75">
      <c r="A12" s="49" t="s">
        <v>121</v>
      </c>
      <c r="B12" s="48" t="s">
        <v>274</v>
      </c>
      <c r="C12" s="62">
        <v>0</v>
      </c>
      <c r="D12" s="64">
        <v>46</v>
      </c>
      <c r="E12" s="64">
        <v>46</v>
      </c>
      <c r="F12" s="136"/>
    </row>
    <row r="13" spans="1:6" ht="12.75">
      <c r="A13" s="11" t="s">
        <v>7</v>
      </c>
      <c r="B13" s="12" t="s">
        <v>12</v>
      </c>
      <c r="C13" s="61">
        <f>SUM(C14:C23)</f>
        <v>4173</v>
      </c>
      <c r="D13" s="54">
        <f>SUM(D14:D23)</f>
        <v>6925</v>
      </c>
      <c r="E13" s="54">
        <f>SUM(E14:E23)</f>
        <v>6895</v>
      </c>
      <c r="F13" s="136">
        <v>100</v>
      </c>
    </row>
    <row r="14" spans="1:6" s="14" customFormat="1" ht="12.75">
      <c r="A14" s="5" t="s">
        <v>13</v>
      </c>
      <c r="B14" s="6" t="s">
        <v>14</v>
      </c>
      <c r="C14" s="62">
        <v>0</v>
      </c>
      <c r="D14" s="64">
        <v>6</v>
      </c>
      <c r="E14" s="64">
        <v>6</v>
      </c>
      <c r="F14" s="136"/>
    </row>
    <row r="15" spans="1:6" s="14" customFormat="1" ht="12.75">
      <c r="A15" s="5" t="s">
        <v>15</v>
      </c>
      <c r="B15" s="6" t="s">
        <v>16</v>
      </c>
      <c r="C15" s="62">
        <v>0</v>
      </c>
      <c r="D15" s="64">
        <v>3</v>
      </c>
      <c r="E15" s="64">
        <v>3</v>
      </c>
      <c r="F15" s="136"/>
    </row>
    <row r="16" spans="1:6" s="14" customFormat="1" ht="12.75">
      <c r="A16" s="49" t="s">
        <v>17</v>
      </c>
      <c r="B16" s="48" t="s">
        <v>275</v>
      </c>
      <c r="C16" s="62">
        <v>0</v>
      </c>
      <c r="D16" s="64">
        <v>14</v>
      </c>
      <c r="E16" s="64">
        <v>14</v>
      </c>
      <c r="F16" s="136"/>
    </row>
    <row r="17" spans="1:6" s="14" customFormat="1" ht="12.75">
      <c r="A17" s="49" t="s">
        <v>19</v>
      </c>
      <c r="B17" s="6" t="s">
        <v>18</v>
      </c>
      <c r="C17" s="62">
        <v>1812</v>
      </c>
      <c r="D17" s="64">
        <v>3554</v>
      </c>
      <c r="E17" s="64">
        <v>3554</v>
      </c>
      <c r="F17" s="136"/>
    </row>
    <row r="18" spans="1:6" ht="12.75">
      <c r="A18" s="49" t="s">
        <v>285</v>
      </c>
      <c r="B18" s="6" t="s">
        <v>20</v>
      </c>
      <c r="C18" s="62">
        <v>57</v>
      </c>
      <c r="D18" s="64">
        <v>1142</v>
      </c>
      <c r="E18" s="64">
        <v>1142</v>
      </c>
      <c r="F18" s="136"/>
    </row>
    <row r="19" spans="1:6" ht="12.75">
      <c r="A19" s="49" t="s">
        <v>23</v>
      </c>
      <c r="B19" s="6" t="s">
        <v>22</v>
      </c>
      <c r="C19" s="62">
        <v>1400</v>
      </c>
      <c r="D19" s="64">
        <v>550</v>
      </c>
      <c r="E19" s="64">
        <v>526</v>
      </c>
      <c r="F19" s="136"/>
    </row>
    <row r="20" spans="1:6" ht="12.75">
      <c r="A20" s="49" t="s">
        <v>25</v>
      </c>
      <c r="B20" s="6" t="s">
        <v>24</v>
      </c>
      <c r="C20" s="62">
        <v>0</v>
      </c>
      <c r="D20" s="64">
        <v>0</v>
      </c>
      <c r="E20" s="64">
        <v>0</v>
      </c>
      <c r="F20" s="136"/>
    </row>
    <row r="21" spans="1:6" ht="12.75">
      <c r="A21" s="49" t="s">
        <v>27</v>
      </c>
      <c r="B21" s="48" t="s">
        <v>277</v>
      </c>
      <c r="C21" s="62">
        <v>0</v>
      </c>
      <c r="D21" s="64">
        <v>11</v>
      </c>
      <c r="E21" s="64">
        <v>11</v>
      </c>
      <c r="F21" s="136"/>
    </row>
    <row r="22" spans="1:6" ht="12.75">
      <c r="A22" s="49" t="s">
        <v>276</v>
      </c>
      <c r="B22" s="6" t="s">
        <v>26</v>
      </c>
      <c r="C22" s="62">
        <v>904</v>
      </c>
      <c r="D22" s="64">
        <v>1288</v>
      </c>
      <c r="E22" s="64">
        <v>1282</v>
      </c>
      <c r="F22" s="136"/>
    </row>
    <row r="23" spans="1:6" ht="12.75">
      <c r="A23" s="49" t="s">
        <v>286</v>
      </c>
      <c r="B23" s="6" t="s">
        <v>28</v>
      </c>
      <c r="C23" s="62">
        <v>0</v>
      </c>
      <c r="D23" s="64">
        <v>357</v>
      </c>
      <c r="E23" s="64">
        <v>357</v>
      </c>
      <c r="F23" s="136"/>
    </row>
    <row r="24" spans="1:6" s="15" customFormat="1" ht="12.75">
      <c r="A24" s="11" t="s">
        <v>29</v>
      </c>
      <c r="B24" s="12" t="s">
        <v>30</v>
      </c>
      <c r="C24" s="61">
        <v>880</v>
      </c>
      <c r="D24" s="54">
        <v>880</v>
      </c>
      <c r="E24" s="54">
        <v>900</v>
      </c>
      <c r="F24" s="136">
        <v>102</v>
      </c>
    </row>
    <row r="25" spans="1:6" s="15" customFormat="1" ht="12.75">
      <c r="A25" s="11" t="s">
        <v>31</v>
      </c>
      <c r="B25" s="12" t="s">
        <v>32</v>
      </c>
      <c r="C25" s="61">
        <f>SUM(C26:C29)</f>
        <v>59333</v>
      </c>
      <c r="D25" s="54">
        <f>SUM(D26:D29)</f>
        <v>62625</v>
      </c>
      <c r="E25" s="54">
        <f>SUM(E26:E29)</f>
        <v>62619</v>
      </c>
      <c r="F25" s="136">
        <v>100</v>
      </c>
    </row>
    <row r="26" spans="1:6" ht="12.75">
      <c r="A26" s="5" t="s">
        <v>33</v>
      </c>
      <c r="B26" s="6" t="s">
        <v>34</v>
      </c>
      <c r="C26" s="62">
        <v>0</v>
      </c>
      <c r="D26" s="64">
        <v>0</v>
      </c>
      <c r="E26" s="64">
        <v>0</v>
      </c>
      <c r="F26" s="136"/>
    </row>
    <row r="27" spans="1:6" ht="12.75">
      <c r="A27" s="5" t="s">
        <v>35</v>
      </c>
      <c r="B27" s="6" t="s">
        <v>36</v>
      </c>
      <c r="C27" s="62">
        <v>59292</v>
      </c>
      <c r="D27" s="64">
        <v>62122</v>
      </c>
      <c r="E27" s="64">
        <v>62116</v>
      </c>
      <c r="F27" s="136"/>
    </row>
    <row r="28" spans="1:6" ht="12.75">
      <c r="A28" s="5" t="s">
        <v>37</v>
      </c>
      <c r="B28" s="6" t="s">
        <v>38</v>
      </c>
      <c r="C28" s="62">
        <v>41</v>
      </c>
      <c r="D28" s="64">
        <v>503</v>
      </c>
      <c r="E28" s="64">
        <v>503</v>
      </c>
      <c r="F28" s="136"/>
    </row>
    <row r="29" spans="1:6" ht="12.75">
      <c r="A29" s="5" t="s">
        <v>39</v>
      </c>
      <c r="B29" s="6" t="s">
        <v>40</v>
      </c>
      <c r="C29" s="62">
        <v>0</v>
      </c>
      <c r="D29" s="64"/>
      <c r="E29" s="64"/>
      <c r="F29" s="136"/>
    </row>
    <row r="30" spans="1:6" s="15" customFormat="1" ht="12.75">
      <c r="A30" s="11" t="s">
        <v>41</v>
      </c>
      <c r="B30" s="12" t="s">
        <v>42</v>
      </c>
      <c r="C30" s="61">
        <f>SUM(C31,C35)</f>
        <v>20545</v>
      </c>
      <c r="D30" s="54">
        <f>SUM(D31,D35)</f>
        <v>28251</v>
      </c>
      <c r="E30" s="54">
        <f>SUM(E31,E35)</f>
        <v>28427</v>
      </c>
      <c r="F30" s="136">
        <v>101</v>
      </c>
    </row>
    <row r="31" spans="1:6" ht="12.75">
      <c r="A31" s="5" t="s">
        <v>43</v>
      </c>
      <c r="B31" s="6" t="s">
        <v>44</v>
      </c>
      <c r="C31" s="62">
        <f>SUM(C32:C34)</f>
        <v>18332</v>
      </c>
      <c r="D31" s="64">
        <f>SUM(D32:D34)</f>
        <v>25117</v>
      </c>
      <c r="E31" s="64">
        <f>SUM(E32:E34)</f>
        <v>25293</v>
      </c>
      <c r="F31" s="136"/>
    </row>
    <row r="32" spans="1:6" ht="12.75">
      <c r="A32" s="5" t="s">
        <v>45</v>
      </c>
      <c r="B32" s="6" t="s">
        <v>46</v>
      </c>
      <c r="C32" s="62">
        <v>1912</v>
      </c>
      <c r="D32" s="64">
        <v>3317</v>
      </c>
      <c r="E32" s="64">
        <v>3317</v>
      </c>
      <c r="F32" s="136"/>
    </row>
    <row r="33" spans="1:6" ht="12.75">
      <c r="A33" s="5" t="s">
        <v>47</v>
      </c>
      <c r="B33" s="6" t="s">
        <v>48</v>
      </c>
      <c r="C33" s="62">
        <v>0</v>
      </c>
      <c r="D33" s="64">
        <v>1328</v>
      </c>
      <c r="E33" s="64">
        <v>1328</v>
      </c>
      <c r="F33" s="136"/>
    </row>
    <row r="34" spans="1:6" ht="12.75">
      <c r="A34" s="5" t="s">
        <v>49</v>
      </c>
      <c r="B34" s="6" t="s">
        <v>50</v>
      </c>
      <c r="C34" s="62">
        <v>16420</v>
      </c>
      <c r="D34" s="64">
        <v>20472</v>
      </c>
      <c r="E34" s="64">
        <v>20648</v>
      </c>
      <c r="F34" s="136"/>
    </row>
    <row r="35" spans="1:6" ht="12.75">
      <c r="A35" s="5" t="s">
        <v>51</v>
      </c>
      <c r="B35" s="6" t="s">
        <v>52</v>
      </c>
      <c r="C35" s="62">
        <f>SUM(C36:C38)</f>
        <v>2213</v>
      </c>
      <c r="D35" s="64">
        <f>SUM(D36:D38)</f>
        <v>3134</v>
      </c>
      <c r="E35" s="64">
        <f>SUM(E36:E38)</f>
        <v>3134</v>
      </c>
      <c r="F35" s="136"/>
    </row>
    <row r="36" spans="1:6" ht="12.75">
      <c r="A36" s="5" t="s">
        <v>53</v>
      </c>
      <c r="B36" s="6" t="s">
        <v>46</v>
      </c>
      <c r="C36" s="62">
        <v>723</v>
      </c>
      <c r="D36" s="64">
        <v>723</v>
      </c>
      <c r="E36" s="64">
        <v>723</v>
      </c>
      <c r="F36" s="136"/>
    </row>
    <row r="37" spans="1:6" ht="12.75">
      <c r="A37" s="5" t="s">
        <v>54</v>
      </c>
      <c r="B37" s="6" t="s">
        <v>48</v>
      </c>
      <c r="C37" s="62">
        <v>0</v>
      </c>
      <c r="D37" s="64">
        <v>0</v>
      </c>
      <c r="E37" s="64">
        <v>0</v>
      </c>
      <c r="F37" s="136"/>
    </row>
    <row r="38" spans="1:6" ht="12.75">
      <c r="A38" s="5" t="s">
        <v>55</v>
      </c>
      <c r="B38" s="6" t="s">
        <v>56</v>
      </c>
      <c r="C38" s="62">
        <v>1490</v>
      </c>
      <c r="D38" s="64">
        <v>2411</v>
      </c>
      <c r="E38" s="64">
        <v>2411</v>
      </c>
      <c r="F38" s="136">
        <v>100</v>
      </c>
    </row>
    <row r="39" spans="1:6" s="15" customFormat="1" ht="12.75">
      <c r="A39" s="11" t="s">
        <v>57</v>
      </c>
      <c r="B39" s="12" t="s">
        <v>58</v>
      </c>
      <c r="C39" s="61">
        <f>SUM(C40:C41)</f>
        <v>0</v>
      </c>
      <c r="D39" s="54">
        <f>SUM(D40:D41)</f>
        <v>0</v>
      </c>
      <c r="E39" s="54">
        <f>SUM(E40:E41)</f>
        <v>0</v>
      </c>
      <c r="F39" s="136"/>
    </row>
    <row r="40" spans="1:6" ht="12.75">
      <c r="A40" s="5" t="s">
        <v>59</v>
      </c>
      <c r="B40" s="6" t="s">
        <v>60</v>
      </c>
      <c r="C40" s="62">
        <v>0</v>
      </c>
      <c r="D40" s="64">
        <v>0</v>
      </c>
      <c r="E40" s="64">
        <v>0</v>
      </c>
      <c r="F40" s="136"/>
    </row>
    <row r="41" spans="1:6" ht="12.75">
      <c r="A41" s="5" t="s">
        <v>61</v>
      </c>
      <c r="B41" s="6" t="s">
        <v>62</v>
      </c>
      <c r="C41" s="62">
        <v>0</v>
      </c>
      <c r="D41" s="64">
        <v>0</v>
      </c>
      <c r="E41" s="64">
        <v>0</v>
      </c>
      <c r="F41" s="136"/>
    </row>
    <row r="42" spans="1:6" s="15" customFormat="1" ht="12.75">
      <c r="A42" s="11" t="s">
        <v>63</v>
      </c>
      <c r="B42" s="12" t="s">
        <v>64</v>
      </c>
      <c r="C42" s="61">
        <f>SUM(C43:C44)</f>
        <v>2622</v>
      </c>
      <c r="D42" s="54">
        <f>SUM(D43:D44)</f>
        <v>0</v>
      </c>
      <c r="E42" s="54">
        <f>SUM(E43:E44)</f>
        <v>0</v>
      </c>
      <c r="F42" s="136">
        <v>0</v>
      </c>
    </row>
    <row r="43" spans="1:6" ht="12.75">
      <c r="A43" s="5" t="s">
        <v>65</v>
      </c>
      <c r="B43" s="6" t="s">
        <v>66</v>
      </c>
      <c r="C43" s="62">
        <v>0</v>
      </c>
      <c r="D43" s="64">
        <v>0</v>
      </c>
      <c r="E43" s="64">
        <v>0</v>
      </c>
      <c r="F43" s="136"/>
    </row>
    <row r="44" spans="1:6" ht="12.75">
      <c r="A44" s="5" t="s">
        <v>67</v>
      </c>
      <c r="B44" s="6" t="s">
        <v>68</v>
      </c>
      <c r="C44" s="62">
        <v>2622</v>
      </c>
      <c r="D44" s="64">
        <v>0</v>
      </c>
      <c r="E44" s="64">
        <v>0</v>
      </c>
      <c r="F44" s="136"/>
    </row>
    <row r="45" spans="1:6" s="15" customFormat="1" ht="12.75">
      <c r="A45" s="11" t="s">
        <v>69</v>
      </c>
      <c r="B45" s="12" t="s">
        <v>70</v>
      </c>
      <c r="C45" s="61">
        <v>0</v>
      </c>
      <c r="D45" s="54">
        <v>203</v>
      </c>
      <c r="E45" s="54">
        <v>203</v>
      </c>
      <c r="F45" s="136">
        <v>100</v>
      </c>
    </row>
    <row r="46" spans="1:6" s="15" customFormat="1" ht="12.75">
      <c r="A46" s="11" t="s">
        <v>71</v>
      </c>
      <c r="B46" s="12" t="s">
        <v>72</v>
      </c>
      <c r="C46" s="61">
        <f>SUM(C9,C13,C24,C25,C30,C39,C42)</f>
        <v>91153</v>
      </c>
      <c r="D46" s="54">
        <f>SUM(D9,D13,D24,D25,D30,D39,D42,D45)</f>
        <v>103482</v>
      </c>
      <c r="E46" s="54">
        <f>SUM(E9,E13,E24,E25,E30,E39,E42,E45)</f>
        <v>103603</v>
      </c>
      <c r="F46" s="136">
        <v>100</v>
      </c>
    </row>
    <row r="47" spans="1:6" s="15" customFormat="1" ht="12.75">
      <c r="A47" s="11" t="s">
        <v>73</v>
      </c>
      <c r="B47" s="12" t="s">
        <v>74</v>
      </c>
      <c r="C47" s="61">
        <f>SUM(C48,C51)</f>
        <v>23321</v>
      </c>
      <c r="D47" s="54">
        <f>SUM(D48,D51)</f>
        <v>20439</v>
      </c>
      <c r="E47" s="54">
        <f>SUM(E48,E51)</f>
        <v>11853</v>
      </c>
      <c r="F47" s="136">
        <v>58</v>
      </c>
    </row>
    <row r="48" spans="1:6" ht="12.75">
      <c r="A48" s="5" t="s">
        <v>75</v>
      </c>
      <c r="B48" s="6" t="s">
        <v>76</v>
      </c>
      <c r="C48" s="62">
        <f>SUM(C49:C50)</f>
        <v>23321</v>
      </c>
      <c r="D48" s="64">
        <f>SUM(D49:D50)</f>
        <v>20439</v>
      </c>
      <c r="E48" s="64">
        <f>SUM(E49:E50)</f>
        <v>11853</v>
      </c>
      <c r="F48" s="136"/>
    </row>
    <row r="49" spans="1:6" ht="12.75">
      <c r="A49" s="5" t="s">
        <v>77</v>
      </c>
      <c r="B49" s="6" t="s">
        <v>78</v>
      </c>
      <c r="C49" s="62">
        <v>15272</v>
      </c>
      <c r="D49" s="64">
        <v>12390</v>
      </c>
      <c r="E49" s="64">
        <v>9192</v>
      </c>
      <c r="F49" s="136"/>
    </row>
    <row r="50" spans="1:6" ht="12.75">
      <c r="A50" s="5" t="s">
        <v>79</v>
      </c>
      <c r="B50" s="6" t="s">
        <v>80</v>
      </c>
      <c r="C50" s="62">
        <v>8049</v>
      </c>
      <c r="D50" s="64">
        <v>8049</v>
      </c>
      <c r="E50" s="64">
        <v>2661</v>
      </c>
      <c r="F50" s="136"/>
    </row>
    <row r="51" spans="1:6" ht="12.75">
      <c r="A51" s="5" t="s">
        <v>81</v>
      </c>
      <c r="B51" s="6" t="s">
        <v>82</v>
      </c>
      <c r="C51" s="62">
        <f>SUM(C52:C54)</f>
        <v>0</v>
      </c>
      <c r="D51" s="64">
        <f>SUM(D52:D54)</f>
        <v>0</v>
      </c>
      <c r="E51" s="64">
        <f>SUM(E52:E54)</f>
        <v>0</v>
      </c>
      <c r="F51" s="136"/>
    </row>
    <row r="52" spans="1:6" ht="12.75">
      <c r="A52" s="5" t="s">
        <v>83</v>
      </c>
      <c r="B52" s="6" t="s">
        <v>84</v>
      </c>
      <c r="C52" s="62">
        <v>0</v>
      </c>
      <c r="D52" s="64">
        <v>0</v>
      </c>
      <c r="E52" s="64">
        <v>0</v>
      </c>
      <c r="F52" s="136"/>
    </row>
    <row r="53" spans="1:6" ht="12.75">
      <c r="A53" s="5" t="s">
        <v>85</v>
      </c>
      <c r="B53" s="6" t="s">
        <v>86</v>
      </c>
      <c r="C53" s="62">
        <v>0</v>
      </c>
      <c r="D53" s="64">
        <v>0</v>
      </c>
      <c r="E53" s="64">
        <v>0</v>
      </c>
      <c r="F53" s="136"/>
    </row>
    <row r="54" spans="1:6" ht="12.75">
      <c r="A54" s="5" t="s">
        <v>87</v>
      </c>
      <c r="B54" s="6" t="s">
        <v>88</v>
      </c>
      <c r="C54" s="62">
        <v>0</v>
      </c>
      <c r="D54" s="64">
        <v>0</v>
      </c>
      <c r="E54" s="64">
        <v>0</v>
      </c>
      <c r="F54" s="136"/>
    </row>
    <row r="55" spans="1:6" s="15" customFormat="1" ht="12.75" customHeight="1">
      <c r="A55" s="11" t="s">
        <v>89</v>
      </c>
      <c r="B55" s="16" t="s">
        <v>90</v>
      </c>
      <c r="C55" s="61">
        <f>SUM(C46,C47)</f>
        <v>114474</v>
      </c>
      <c r="D55" s="54">
        <f>SUM(D46,D47)</f>
        <v>123921</v>
      </c>
      <c r="E55" s="54">
        <f>SUM(E46,E47)</f>
        <v>115456</v>
      </c>
      <c r="F55" s="136">
        <v>93</v>
      </c>
    </row>
    <row r="56" spans="1:6" s="17" customFormat="1" ht="12.75">
      <c r="A56" s="11" t="s">
        <v>91</v>
      </c>
      <c r="B56" s="12" t="s">
        <v>92</v>
      </c>
      <c r="C56" s="61">
        <v>0</v>
      </c>
      <c r="D56" s="54">
        <v>0</v>
      </c>
      <c r="E56" s="54">
        <v>-1548</v>
      </c>
      <c r="F56" s="136"/>
    </row>
    <row r="57" spans="1:6" s="18" customFormat="1" ht="26.25" customHeight="1">
      <c r="A57" s="11" t="s">
        <v>93</v>
      </c>
      <c r="B57" s="12" t="s">
        <v>94</v>
      </c>
      <c r="C57" s="61">
        <f>SUM(C55:C56)</f>
        <v>114474</v>
      </c>
      <c r="D57" s="54">
        <f>SUM(D55:D56)</f>
        <v>123921</v>
      </c>
      <c r="E57" s="54">
        <f>SUM(E55:E56)</f>
        <v>113908</v>
      </c>
      <c r="F57" s="136">
        <v>92</v>
      </c>
    </row>
    <row r="58" spans="1:6" s="18" customFormat="1" ht="12.75">
      <c r="A58" s="19"/>
      <c r="C58" s="2"/>
      <c r="D58" s="2"/>
      <c r="E58" s="2"/>
      <c r="F58" s="191"/>
    </row>
    <row r="59" spans="1:6" s="18" customFormat="1" ht="12.75">
      <c r="A59" s="19"/>
      <c r="C59" s="2"/>
      <c r="D59" s="2"/>
      <c r="E59" s="2"/>
      <c r="F59" s="191"/>
    </row>
    <row r="60" spans="1:6" s="18" customFormat="1" ht="12.75">
      <c r="A60" s="19"/>
      <c r="C60" s="2"/>
      <c r="D60" s="2"/>
      <c r="E60" s="2"/>
      <c r="F60" s="191"/>
    </row>
    <row r="61" spans="1:6" s="18" customFormat="1" ht="12.75">
      <c r="A61" s="19"/>
      <c r="C61" s="2"/>
      <c r="D61" s="2"/>
      <c r="E61" s="2"/>
      <c r="F61" s="191"/>
    </row>
    <row r="62" spans="1:6" s="18" customFormat="1" ht="12.75">
      <c r="A62" s="19"/>
      <c r="C62" s="2"/>
      <c r="D62" s="2"/>
      <c r="E62" s="2"/>
      <c r="F62" s="191"/>
    </row>
    <row r="63" spans="1:6" ht="12.75">
      <c r="A63" s="291" t="s">
        <v>429</v>
      </c>
      <c r="B63" s="291"/>
      <c r="C63" s="291"/>
      <c r="D63" s="291"/>
      <c r="E63" s="291"/>
      <c r="F63" s="291"/>
    </row>
    <row r="64" spans="1:6" ht="28.5" customHeight="1">
      <c r="A64" s="290" t="s">
        <v>298</v>
      </c>
      <c r="B64" s="290"/>
      <c r="C64" s="290"/>
      <c r="D64" s="290"/>
      <c r="E64" s="290"/>
      <c r="F64" s="290"/>
    </row>
    <row r="65" spans="1:6" s="15" customFormat="1" ht="20.25" customHeight="1">
      <c r="A65" s="21"/>
      <c r="B65" s="3" t="s">
        <v>95</v>
      </c>
      <c r="C65" s="289" t="s">
        <v>1</v>
      </c>
      <c r="D65" s="289"/>
      <c r="E65" s="289"/>
      <c r="F65" s="147"/>
    </row>
    <row r="66" spans="1:2" ht="12.75">
      <c r="A66" s="285" t="s">
        <v>96</v>
      </c>
      <c r="B66" s="285"/>
    </row>
    <row r="67" spans="1:6" ht="26.25" customHeight="1">
      <c r="A67" s="5" t="s">
        <v>3</v>
      </c>
      <c r="B67" s="6" t="s">
        <v>97</v>
      </c>
      <c r="C67" s="59" t="s">
        <v>264</v>
      </c>
      <c r="D67" s="130" t="s">
        <v>272</v>
      </c>
      <c r="E67" s="63" t="s">
        <v>287</v>
      </c>
      <c r="F67" s="190" t="s">
        <v>290</v>
      </c>
    </row>
    <row r="68" spans="1:6" ht="12.75">
      <c r="A68" s="8" t="s">
        <v>5</v>
      </c>
      <c r="B68" s="9" t="s">
        <v>6</v>
      </c>
      <c r="C68" s="60" t="s">
        <v>7</v>
      </c>
      <c r="D68" s="130" t="s">
        <v>29</v>
      </c>
      <c r="E68" s="63" t="s">
        <v>31</v>
      </c>
      <c r="F68" s="190" t="s">
        <v>41</v>
      </c>
    </row>
    <row r="69" spans="1:6" s="15" customFormat="1" ht="12.75">
      <c r="A69" s="11" t="s">
        <v>5</v>
      </c>
      <c r="B69" s="12" t="s">
        <v>98</v>
      </c>
      <c r="C69" s="61">
        <f>SUM(C71,C70,C72,C73,C74)</f>
        <v>98744</v>
      </c>
      <c r="D69" s="54">
        <f>SUM(D71,D70,D72,D73,D74)</f>
        <v>101553</v>
      </c>
      <c r="E69" s="54">
        <f>SUM(E71,E70,E72,E73,E74)</f>
        <v>97258</v>
      </c>
      <c r="F69" s="136">
        <v>96</v>
      </c>
    </row>
    <row r="70" spans="1:6" ht="12.75">
      <c r="A70" s="5" t="s">
        <v>99</v>
      </c>
      <c r="B70" s="6" t="s">
        <v>100</v>
      </c>
      <c r="C70" s="62">
        <v>33394</v>
      </c>
      <c r="D70" s="64">
        <v>23371</v>
      </c>
      <c r="E70" s="64">
        <v>23210</v>
      </c>
      <c r="F70" s="136"/>
    </row>
    <row r="71" spans="1:6" ht="12.75">
      <c r="A71" s="5" t="s">
        <v>101</v>
      </c>
      <c r="B71" s="6" t="s">
        <v>102</v>
      </c>
      <c r="C71" s="62">
        <v>7485</v>
      </c>
      <c r="D71" s="64">
        <v>4412</v>
      </c>
      <c r="E71" s="64">
        <v>4237</v>
      </c>
      <c r="F71" s="136"/>
    </row>
    <row r="72" spans="1:6" ht="12.75">
      <c r="A72" s="5" t="s">
        <v>103</v>
      </c>
      <c r="B72" s="6" t="s">
        <v>104</v>
      </c>
      <c r="C72" s="62">
        <v>32642</v>
      </c>
      <c r="D72" s="64">
        <v>23100</v>
      </c>
      <c r="E72" s="64">
        <v>22156</v>
      </c>
      <c r="F72" s="136"/>
    </row>
    <row r="73" spans="1:6" ht="12.75">
      <c r="A73" s="5" t="s">
        <v>105</v>
      </c>
      <c r="B73" s="6" t="s">
        <v>106</v>
      </c>
      <c r="C73" s="62">
        <v>14569</v>
      </c>
      <c r="D73" s="64">
        <v>15040</v>
      </c>
      <c r="E73" s="64">
        <v>12885</v>
      </c>
      <c r="F73" s="136"/>
    </row>
    <row r="74" spans="1:6" ht="12.75">
      <c r="A74" s="5" t="s">
        <v>107</v>
      </c>
      <c r="B74" s="6" t="s">
        <v>108</v>
      </c>
      <c r="C74" s="62">
        <f>SUM(C75:C78)</f>
        <v>10654</v>
      </c>
      <c r="D74" s="64">
        <f>SUM(D75:D78)</f>
        <v>35630</v>
      </c>
      <c r="E74" s="64">
        <f>SUM(E75:E78)</f>
        <v>34770</v>
      </c>
      <c r="F74" s="136"/>
    </row>
    <row r="75" spans="1:6" ht="12.75">
      <c r="A75" s="5" t="s">
        <v>109</v>
      </c>
      <c r="B75" s="6" t="s">
        <v>110</v>
      </c>
      <c r="C75" s="62">
        <v>0</v>
      </c>
      <c r="D75" s="64">
        <v>0</v>
      </c>
      <c r="E75" s="64">
        <v>0</v>
      </c>
      <c r="F75" s="136"/>
    </row>
    <row r="76" spans="1:6" ht="12.75">
      <c r="A76" s="5" t="s">
        <v>111</v>
      </c>
      <c r="B76" s="6" t="s">
        <v>112</v>
      </c>
      <c r="C76" s="62">
        <v>10320</v>
      </c>
      <c r="D76" s="64">
        <v>35296</v>
      </c>
      <c r="E76" s="64">
        <v>34753</v>
      </c>
      <c r="F76" s="136"/>
    </row>
    <row r="77" spans="1:6" ht="12.75">
      <c r="A77" s="5" t="s">
        <v>113</v>
      </c>
      <c r="B77" s="6" t="s">
        <v>114</v>
      </c>
      <c r="C77" s="62">
        <v>334</v>
      </c>
      <c r="D77" s="64">
        <v>334</v>
      </c>
      <c r="E77" s="64">
        <v>17</v>
      </c>
      <c r="F77" s="136"/>
    </row>
    <row r="78" spans="1:6" ht="12.75">
      <c r="A78" s="5" t="s">
        <v>115</v>
      </c>
      <c r="B78" s="6" t="s">
        <v>116</v>
      </c>
      <c r="C78" s="62">
        <v>0</v>
      </c>
      <c r="D78" s="64">
        <v>0</v>
      </c>
      <c r="E78" s="64">
        <v>0</v>
      </c>
      <c r="F78" s="136"/>
    </row>
    <row r="79" spans="1:6" s="15" customFormat="1" ht="12.75">
      <c r="A79" s="11" t="s">
        <v>6</v>
      </c>
      <c r="B79" s="12" t="s">
        <v>117</v>
      </c>
      <c r="C79" s="61">
        <f>SUM(C80,C81,C82)</f>
        <v>2750</v>
      </c>
      <c r="D79" s="54">
        <f>SUM(D80,D81,D82)</f>
        <v>4646</v>
      </c>
      <c r="E79" s="54">
        <f>SUM(E80,E81,E82)</f>
        <v>4646</v>
      </c>
      <c r="F79" s="136">
        <v>100</v>
      </c>
    </row>
    <row r="80" spans="1:6" ht="12.75">
      <c r="A80" s="5" t="s">
        <v>10</v>
      </c>
      <c r="B80" s="6" t="s">
        <v>118</v>
      </c>
      <c r="C80" s="62">
        <v>1490</v>
      </c>
      <c r="D80" s="64">
        <v>2361</v>
      </c>
      <c r="E80" s="64">
        <v>2361</v>
      </c>
      <c r="F80" s="136"/>
    </row>
    <row r="81" spans="1:6" ht="12.75">
      <c r="A81" s="5" t="s">
        <v>119</v>
      </c>
      <c r="B81" s="6" t="s">
        <v>120</v>
      </c>
      <c r="C81" s="62">
        <v>1200</v>
      </c>
      <c r="D81" s="64">
        <v>2055</v>
      </c>
      <c r="E81" s="64">
        <v>2055</v>
      </c>
      <c r="F81" s="136"/>
    </row>
    <row r="82" spans="1:6" ht="12.75">
      <c r="A82" s="5" t="s">
        <v>121</v>
      </c>
      <c r="B82" s="6" t="s">
        <v>122</v>
      </c>
      <c r="C82" s="62">
        <f>SUM(C83:C86)</f>
        <v>60</v>
      </c>
      <c r="D82" s="64">
        <v>230</v>
      </c>
      <c r="E82" s="64">
        <v>230</v>
      </c>
      <c r="F82" s="136"/>
    </row>
    <row r="83" spans="1:6" ht="12.75">
      <c r="A83" s="5" t="s">
        <v>123</v>
      </c>
      <c r="B83" s="6" t="s">
        <v>124</v>
      </c>
      <c r="C83" s="62">
        <v>0</v>
      </c>
      <c r="D83" s="64">
        <v>0</v>
      </c>
      <c r="E83" s="64">
        <v>0</v>
      </c>
      <c r="F83" s="136"/>
    </row>
    <row r="84" spans="1:6" ht="12.75">
      <c r="A84" s="5" t="s">
        <v>125</v>
      </c>
      <c r="B84" s="6" t="s">
        <v>126</v>
      </c>
      <c r="C84" s="62">
        <v>0</v>
      </c>
      <c r="D84" s="64">
        <v>190</v>
      </c>
      <c r="E84" s="64">
        <v>190</v>
      </c>
      <c r="F84" s="136"/>
    </row>
    <row r="85" spans="1:6" ht="12.75">
      <c r="A85" s="49" t="s">
        <v>232</v>
      </c>
      <c r="B85" s="48" t="s">
        <v>261</v>
      </c>
      <c r="C85" s="62">
        <v>40</v>
      </c>
      <c r="D85" s="64">
        <v>40</v>
      </c>
      <c r="E85" s="64">
        <v>40</v>
      </c>
      <c r="F85" s="136"/>
    </row>
    <row r="86" spans="1:6" ht="12.75">
      <c r="A86" s="49" t="s">
        <v>233</v>
      </c>
      <c r="B86" s="48" t="s">
        <v>254</v>
      </c>
      <c r="C86" s="62">
        <v>20</v>
      </c>
      <c r="D86" s="64">
        <v>0</v>
      </c>
      <c r="E86" s="64">
        <v>0</v>
      </c>
      <c r="F86" s="136"/>
    </row>
    <row r="87" spans="1:6" s="15" customFormat="1" ht="12.75">
      <c r="A87" s="11" t="s">
        <v>7</v>
      </c>
      <c r="B87" s="12" t="s">
        <v>127</v>
      </c>
      <c r="C87" s="61">
        <f>SUM(C88:C89)</f>
        <v>12980</v>
      </c>
      <c r="D87" s="54">
        <f>SUM(D88:D89)</f>
        <v>17582</v>
      </c>
      <c r="E87" s="54">
        <f>SUM(E88:E89)</f>
        <v>0</v>
      </c>
      <c r="F87" s="136"/>
    </row>
    <row r="88" spans="1:6" s="14" customFormat="1" ht="12.75">
      <c r="A88" s="5" t="s">
        <v>13</v>
      </c>
      <c r="B88" s="6" t="s">
        <v>128</v>
      </c>
      <c r="C88" s="62">
        <v>2746</v>
      </c>
      <c r="D88" s="64">
        <v>7523</v>
      </c>
      <c r="E88" s="64">
        <v>0</v>
      </c>
      <c r="F88" s="136"/>
    </row>
    <row r="89" spans="1:6" ht="12.75">
      <c r="A89" s="5" t="s">
        <v>15</v>
      </c>
      <c r="B89" s="6" t="s">
        <v>129</v>
      </c>
      <c r="C89" s="62">
        <v>10234</v>
      </c>
      <c r="D89" s="64">
        <v>10059</v>
      </c>
      <c r="E89" s="64">
        <v>0</v>
      </c>
      <c r="F89" s="136"/>
    </row>
    <row r="90" spans="1:6" s="15" customFormat="1" ht="12.75">
      <c r="A90" s="11" t="s">
        <v>130</v>
      </c>
      <c r="B90" s="12" t="s">
        <v>131</v>
      </c>
      <c r="C90" s="61">
        <v>0</v>
      </c>
      <c r="D90" s="54">
        <v>140</v>
      </c>
      <c r="E90" s="54">
        <v>140</v>
      </c>
      <c r="F90" s="136">
        <v>100</v>
      </c>
    </row>
    <row r="91" spans="1:6" s="15" customFormat="1" ht="12.75">
      <c r="A91" s="11" t="s">
        <v>132</v>
      </c>
      <c r="B91" s="12" t="s">
        <v>133</v>
      </c>
      <c r="C91" s="61">
        <f>SUM(C69,C79,C87,C90)</f>
        <v>114474</v>
      </c>
      <c r="D91" s="54">
        <f>SUM(D69,D79,D87,D90)</f>
        <v>123921</v>
      </c>
      <c r="E91" s="54">
        <f>SUM(E69,E79,E87,E90)</f>
        <v>102044</v>
      </c>
      <c r="F91" s="136">
        <v>82</v>
      </c>
    </row>
    <row r="92" spans="1:6" s="15" customFormat="1" ht="12.75">
      <c r="A92" s="11" t="s">
        <v>41</v>
      </c>
      <c r="B92" s="12" t="s">
        <v>134</v>
      </c>
      <c r="C92" s="61">
        <f>SUM(C93:C96)</f>
        <v>0</v>
      </c>
      <c r="D92" s="54">
        <v>0</v>
      </c>
      <c r="E92" s="54">
        <v>0</v>
      </c>
      <c r="F92" s="136"/>
    </row>
    <row r="93" spans="1:6" ht="12.75">
      <c r="A93" s="5" t="s">
        <v>43</v>
      </c>
      <c r="B93" s="6" t="s">
        <v>135</v>
      </c>
      <c r="C93" s="62">
        <v>0</v>
      </c>
      <c r="D93" s="64">
        <v>0</v>
      </c>
      <c r="E93" s="64">
        <v>0</v>
      </c>
      <c r="F93" s="136"/>
    </row>
    <row r="94" spans="1:6" ht="12.75">
      <c r="A94" s="5" t="s">
        <v>51</v>
      </c>
      <c r="B94" s="6" t="s">
        <v>136</v>
      </c>
      <c r="C94" s="62">
        <v>0</v>
      </c>
      <c r="D94" s="64">
        <v>0</v>
      </c>
      <c r="E94" s="64">
        <v>0</v>
      </c>
      <c r="F94" s="136"/>
    </row>
    <row r="95" spans="1:6" ht="12.75">
      <c r="A95" s="5" t="s">
        <v>137</v>
      </c>
      <c r="B95" s="6" t="s">
        <v>138</v>
      </c>
      <c r="C95" s="62">
        <v>0</v>
      </c>
      <c r="D95" s="64">
        <v>0</v>
      </c>
      <c r="E95" s="64">
        <v>0</v>
      </c>
      <c r="F95" s="136"/>
    </row>
    <row r="96" spans="1:6" ht="12.75">
      <c r="A96" s="5" t="s">
        <v>139</v>
      </c>
      <c r="B96" s="6" t="s">
        <v>140</v>
      </c>
      <c r="C96" s="62">
        <v>0</v>
      </c>
      <c r="D96" s="64">
        <v>0</v>
      </c>
      <c r="E96" s="64">
        <v>0</v>
      </c>
      <c r="F96" s="136"/>
    </row>
    <row r="97" spans="1:6" s="15" customFormat="1" ht="12.75">
      <c r="A97" s="11" t="s">
        <v>57</v>
      </c>
      <c r="B97" s="12" t="s">
        <v>141</v>
      </c>
      <c r="C97" s="61">
        <f>SUM(C91,C92)</f>
        <v>114474</v>
      </c>
      <c r="D97" s="54">
        <f>SUM(D91,D92)</f>
        <v>123921</v>
      </c>
      <c r="E97" s="54">
        <f>SUM(E91,E92)</f>
        <v>102044</v>
      </c>
      <c r="F97" s="136">
        <v>82</v>
      </c>
    </row>
    <row r="98" spans="1:6" ht="12.75">
      <c r="A98" s="5" t="s">
        <v>63</v>
      </c>
      <c r="B98" s="6" t="s">
        <v>142</v>
      </c>
      <c r="C98" s="62">
        <v>0</v>
      </c>
      <c r="D98" s="64">
        <v>0</v>
      </c>
      <c r="E98" s="64">
        <v>-663</v>
      </c>
      <c r="F98" s="136"/>
    </row>
    <row r="99" spans="1:6" s="15" customFormat="1" ht="12.75">
      <c r="A99" s="11" t="s">
        <v>69</v>
      </c>
      <c r="B99" s="12" t="s">
        <v>143</v>
      </c>
      <c r="C99" s="61">
        <f>SUM(C97:C98)</f>
        <v>114474</v>
      </c>
      <c r="D99" s="54">
        <f>SUM(D97:D98)</f>
        <v>123921</v>
      </c>
      <c r="E99" s="54">
        <f>SUM(E97:E98)</f>
        <v>101381</v>
      </c>
      <c r="F99" s="136">
        <v>82</v>
      </c>
    </row>
    <row r="101" spans="1:5" ht="12.75">
      <c r="A101" s="286" t="s">
        <v>144</v>
      </c>
      <c r="B101" s="286"/>
      <c r="C101" s="286"/>
      <c r="D101" s="56"/>
      <c r="E101" s="56"/>
    </row>
    <row r="102" spans="1:3" ht="12.75">
      <c r="A102" s="285" t="s">
        <v>145</v>
      </c>
      <c r="B102" s="285"/>
      <c r="C102" s="2" t="s">
        <v>1</v>
      </c>
    </row>
    <row r="103" spans="1:6" s="15" customFormat="1" ht="25.5">
      <c r="A103" s="11" t="s">
        <v>5</v>
      </c>
      <c r="B103" s="22" t="s">
        <v>146</v>
      </c>
      <c r="C103" s="13">
        <f>SUM(C46-C91)</f>
        <v>-23321</v>
      </c>
      <c r="D103" s="13">
        <f>SUM(D46-D91)</f>
        <v>-20439</v>
      </c>
      <c r="E103" s="13">
        <f>SUM(E46-E91)</f>
        <v>1559</v>
      </c>
      <c r="F103" s="147"/>
    </row>
    <row r="104" spans="1:6" s="15" customFormat="1" ht="12.75">
      <c r="A104" s="23"/>
      <c r="B104" s="24"/>
      <c r="C104" s="25"/>
      <c r="D104" s="25"/>
      <c r="E104" s="25"/>
      <c r="F104" s="147"/>
    </row>
    <row r="106" spans="1:5" ht="12.75">
      <c r="A106" s="287" t="s">
        <v>147</v>
      </c>
      <c r="B106" s="287"/>
      <c r="C106" s="287"/>
      <c r="D106" s="57"/>
      <c r="E106" s="57"/>
    </row>
    <row r="107" spans="1:5" ht="12.75">
      <c r="A107" s="26"/>
      <c r="B107" s="26"/>
      <c r="C107" s="26"/>
      <c r="D107" s="26"/>
      <c r="E107" s="26"/>
    </row>
    <row r="108" spans="1:3" ht="12.75">
      <c r="A108" s="285" t="s">
        <v>148</v>
      </c>
      <c r="B108" s="285"/>
      <c r="C108" s="2" t="s">
        <v>1</v>
      </c>
    </row>
    <row r="109" spans="1:5" ht="12.75">
      <c r="A109" s="5" t="s">
        <v>5</v>
      </c>
      <c r="B109" s="6" t="s">
        <v>149</v>
      </c>
      <c r="C109" s="62">
        <v>0</v>
      </c>
      <c r="D109" s="64">
        <v>0</v>
      </c>
      <c r="E109" s="64">
        <v>0</v>
      </c>
    </row>
    <row r="110" spans="1:5" ht="12.75">
      <c r="A110" s="5" t="s">
        <v>6</v>
      </c>
      <c r="B110" s="6" t="s">
        <v>150</v>
      </c>
      <c r="C110" s="62">
        <v>0</v>
      </c>
      <c r="D110" s="64">
        <v>0</v>
      </c>
      <c r="E110" s="64">
        <v>0</v>
      </c>
    </row>
    <row r="111" spans="1:6" s="15" customFormat="1" ht="12.75">
      <c r="A111" s="11" t="s">
        <v>7</v>
      </c>
      <c r="B111" s="12" t="s">
        <v>151</v>
      </c>
      <c r="C111" s="61">
        <f>SUM(C109:C110)</f>
        <v>0</v>
      </c>
      <c r="D111" s="54">
        <f>SUM(D109:D110)</f>
        <v>0</v>
      </c>
      <c r="E111" s="54">
        <v>0</v>
      </c>
      <c r="F111" s="147"/>
    </row>
    <row r="112" spans="1:6" s="15" customFormat="1" ht="12.75">
      <c r="A112" s="23"/>
      <c r="B112" s="17"/>
      <c r="C112" s="25"/>
      <c r="D112" s="25"/>
      <c r="E112" s="25"/>
      <c r="F112" s="147"/>
    </row>
    <row r="113" spans="1:5" ht="12.75">
      <c r="A113" s="288" t="s">
        <v>152</v>
      </c>
      <c r="B113" s="288"/>
      <c r="C113" s="288"/>
      <c r="D113" s="58"/>
      <c r="E113" s="58"/>
    </row>
    <row r="114" spans="1:3" ht="12.75">
      <c r="A114" s="285" t="s">
        <v>153</v>
      </c>
      <c r="B114" s="285"/>
      <c r="C114" s="2" t="s">
        <v>1</v>
      </c>
    </row>
    <row r="115" spans="1:6" s="15" customFormat="1" ht="12.75">
      <c r="A115" s="11" t="s">
        <v>5</v>
      </c>
      <c r="B115" s="12" t="s">
        <v>154</v>
      </c>
      <c r="C115" s="13">
        <f>SUM(C116-C119)</f>
        <v>22721</v>
      </c>
      <c r="D115" s="69">
        <f>SUM(D116-D119)</f>
        <v>23321</v>
      </c>
      <c r="E115" s="69">
        <f>SUM(E116-E119)</f>
        <v>0</v>
      </c>
      <c r="F115" s="147"/>
    </row>
    <row r="116" spans="1:5" ht="12.75">
      <c r="A116" s="5" t="s">
        <v>99</v>
      </c>
      <c r="B116" s="6" t="s">
        <v>155</v>
      </c>
      <c r="C116" s="62">
        <f>SUM(C117:C118)</f>
        <v>22721</v>
      </c>
      <c r="D116" s="129">
        <f>SUM(D117:D118)</f>
        <v>23321</v>
      </c>
      <c r="E116" s="64">
        <f>SUM(E117:E118)</f>
        <v>0</v>
      </c>
    </row>
    <row r="117" spans="1:5" ht="12.75">
      <c r="A117" s="5" t="s">
        <v>156</v>
      </c>
      <c r="B117" s="6" t="s">
        <v>157</v>
      </c>
      <c r="C117" s="62">
        <v>14672</v>
      </c>
      <c r="D117" s="64">
        <v>15272</v>
      </c>
      <c r="E117" s="64"/>
    </row>
    <row r="118" spans="1:5" ht="12.75">
      <c r="A118" s="5" t="s">
        <v>158</v>
      </c>
      <c r="B118" s="6" t="s">
        <v>159</v>
      </c>
      <c r="C118" s="62">
        <v>8049</v>
      </c>
      <c r="D118" s="64">
        <v>8049</v>
      </c>
      <c r="E118" s="64"/>
    </row>
    <row r="119" spans="1:5" ht="12.75">
      <c r="A119" s="5" t="s">
        <v>101</v>
      </c>
      <c r="B119" s="6" t="s">
        <v>160</v>
      </c>
      <c r="C119" s="62">
        <f>SUM(C120:C121)</f>
        <v>0</v>
      </c>
      <c r="D119" s="64">
        <f>SUM(D120:D121)</f>
        <v>0</v>
      </c>
      <c r="E119" s="64">
        <v>0</v>
      </c>
    </row>
    <row r="120" spans="1:5" ht="12.75">
      <c r="A120" s="5" t="s">
        <v>161</v>
      </c>
      <c r="B120" s="6" t="s">
        <v>162</v>
      </c>
      <c r="C120" s="62">
        <v>0</v>
      </c>
      <c r="D120" s="64">
        <v>0</v>
      </c>
      <c r="E120" s="64">
        <v>0</v>
      </c>
    </row>
    <row r="121" spans="1:5" ht="12.75">
      <c r="A121" s="5" t="s">
        <v>163</v>
      </c>
      <c r="B121" s="6" t="s">
        <v>164</v>
      </c>
      <c r="C121" s="62">
        <v>0</v>
      </c>
      <c r="D121" s="64">
        <v>0</v>
      </c>
      <c r="E121" s="64">
        <v>0</v>
      </c>
    </row>
    <row r="122" spans="1:5" ht="19.5" customHeight="1">
      <c r="A122" s="284" t="s">
        <v>263</v>
      </c>
      <c r="B122" s="284"/>
      <c r="C122" s="54">
        <v>26</v>
      </c>
      <c r="D122" s="54">
        <v>26</v>
      </c>
      <c r="E122" s="54">
        <v>19</v>
      </c>
    </row>
    <row r="123" spans="1:5" ht="19.5" customHeight="1">
      <c r="A123" s="284" t="s">
        <v>259</v>
      </c>
      <c r="B123" s="284"/>
      <c r="C123" s="54">
        <v>14</v>
      </c>
      <c r="D123" s="54">
        <v>14</v>
      </c>
      <c r="E123" s="54">
        <v>14</v>
      </c>
    </row>
  </sheetData>
  <sheetProtection selectLockedCells="1" selectUnlockedCells="1"/>
  <mergeCells count="16">
    <mergeCell ref="C65:E65"/>
    <mergeCell ref="C4:E4"/>
    <mergeCell ref="A64:F64"/>
    <mergeCell ref="A1:F1"/>
    <mergeCell ref="A2:F2"/>
    <mergeCell ref="A63:F63"/>
    <mergeCell ref="A122:B122"/>
    <mergeCell ref="A123:B123"/>
    <mergeCell ref="A5:B5"/>
    <mergeCell ref="A66:B66"/>
    <mergeCell ref="A101:C101"/>
    <mergeCell ref="A102:B102"/>
    <mergeCell ref="A106:C106"/>
    <mergeCell ref="A108:B108"/>
    <mergeCell ref="A113:C113"/>
    <mergeCell ref="A114:B11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40.00390625" style="282" customWidth="1"/>
    <col min="2" max="2" width="6.140625" style="282" customWidth="1"/>
    <col min="3" max="3" width="7.140625" style="282" customWidth="1"/>
    <col min="4" max="8" width="15.7109375" style="282" customWidth="1"/>
  </cols>
  <sheetData>
    <row r="1" spans="1:8" ht="12.75">
      <c r="A1" s="301" t="s">
        <v>441</v>
      </c>
      <c r="B1" s="301"/>
      <c r="C1" s="301"/>
      <c r="D1" s="301"/>
      <c r="E1" s="301"/>
      <c r="F1" s="301"/>
      <c r="G1" s="301"/>
      <c r="H1" s="301"/>
    </row>
    <row r="2" spans="1:8" ht="12.75">
      <c r="A2" s="283"/>
      <c r="B2" s="283"/>
      <c r="C2" s="283"/>
      <c r="D2" s="283"/>
      <c r="E2" s="283"/>
      <c r="F2" s="283"/>
      <c r="G2" s="283"/>
      <c r="H2" s="283"/>
    </row>
    <row r="3" spans="1:8" ht="12.75">
      <c r="A3" s="304" t="s">
        <v>426</v>
      </c>
      <c r="B3" s="304"/>
      <c r="C3" s="304"/>
      <c r="D3" s="304"/>
      <c r="E3" s="304"/>
      <c r="F3" s="304"/>
      <c r="G3" s="304"/>
      <c r="H3" s="304"/>
    </row>
    <row r="4" ht="12.75">
      <c r="H4" s="282" t="s">
        <v>266</v>
      </c>
    </row>
    <row r="5" spans="1:8" ht="12.75">
      <c r="A5" s="281" t="s">
        <v>173</v>
      </c>
      <c r="B5" s="281" t="s">
        <v>390</v>
      </c>
      <c r="C5" s="281" t="s">
        <v>391</v>
      </c>
      <c r="D5" s="281" t="s">
        <v>392</v>
      </c>
      <c r="E5" s="281" t="s">
        <v>393</v>
      </c>
      <c r="F5" s="281" t="s">
        <v>394</v>
      </c>
      <c r="G5" s="281" t="s">
        <v>395</v>
      </c>
      <c r="H5" s="281" t="s">
        <v>228</v>
      </c>
    </row>
    <row r="6" spans="1:8" ht="12.75">
      <c r="A6" s="281" t="s">
        <v>396</v>
      </c>
      <c r="B6" s="281">
        <v>1</v>
      </c>
      <c r="C6" s="281">
        <v>0</v>
      </c>
      <c r="D6" s="281">
        <v>0</v>
      </c>
      <c r="E6" s="281">
        <v>0</v>
      </c>
      <c r="F6" s="281">
        <v>0</v>
      </c>
      <c r="G6" s="281">
        <v>0</v>
      </c>
      <c r="H6" s="281">
        <v>0</v>
      </c>
    </row>
    <row r="7" spans="1:8" ht="12.75">
      <c r="A7" s="281" t="s">
        <v>397</v>
      </c>
      <c r="B7" s="281">
        <v>2</v>
      </c>
      <c r="C7" s="281">
        <v>0</v>
      </c>
      <c r="D7" s="281">
        <v>0</v>
      </c>
      <c r="E7" s="281">
        <v>0</v>
      </c>
      <c r="F7" s="281">
        <v>0</v>
      </c>
      <c r="G7" s="281">
        <v>0</v>
      </c>
      <c r="H7" s="281">
        <v>0</v>
      </c>
    </row>
    <row r="8" spans="1:8" ht="12.75">
      <c r="A8" s="281" t="s">
        <v>398</v>
      </c>
      <c r="B8" s="281">
        <v>3</v>
      </c>
      <c r="C8" s="281">
        <v>0</v>
      </c>
      <c r="D8" s="281">
        <v>0</v>
      </c>
      <c r="E8" s="281">
        <v>0</v>
      </c>
      <c r="F8" s="281">
        <v>0</v>
      </c>
      <c r="G8" s="281">
        <v>0</v>
      </c>
      <c r="H8" s="281">
        <v>0</v>
      </c>
    </row>
    <row r="9" spans="1:8" ht="12.75">
      <c r="A9" s="281" t="s">
        <v>399</v>
      </c>
      <c r="B9" s="281">
        <v>4</v>
      </c>
      <c r="C9" s="281">
        <v>1</v>
      </c>
      <c r="D9" s="281">
        <v>0</v>
      </c>
      <c r="E9" s="281">
        <v>0</v>
      </c>
      <c r="F9" s="281">
        <v>0</v>
      </c>
      <c r="G9" s="281">
        <v>0</v>
      </c>
      <c r="H9" s="281">
        <v>0</v>
      </c>
    </row>
    <row r="10" spans="1:8" ht="12.75">
      <c r="A10" s="281" t="s">
        <v>400</v>
      </c>
      <c r="B10" s="281">
        <v>5</v>
      </c>
      <c r="C10" s="281">
        <v>0</v>
      </c>
      <c r="D10" s="281">
        <v>0</v>
      </c>
      <c r="E10" s="281">
        <v>0</v>
      </c>
      <c r="F10" s="281">
        <v>0</v>
      </c>
      <c r="G10" s="281">
        <v>0</v>
      </c>
      <c r="H10" s="281">
        <v>0</v>
      </c>
    </row>
    <row r="11" spans="1:8" ht="12.75">
      <c r="A11" s="281" t="s">
        <v>401</v>
      </c>
      <c r="B11" s="281">
        <v>6</v>
      </c>
      <c r="C11" s="281">
        <v>0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</row>
    <row r="12" spans="1:8" ht="12.75">
      <c r="A12" s="281" t="s">
        <v>402</v>
      </c>
      <c r="B12" s="281">
        <v>7</v>
      </c>
      <c r="C12" s="281">
        <v>1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</row>
    <row r="13" spans="1:8" ht="12.75">
      <c r="A13" s="281" t="s">
        <v>403</v>
      </c>
      <c r="B13" s="281">
        <v>8</v>
      </c>
      <c r="C13" s="281">
        <v>294</v>
      </c>
      <c r="D13" s="281">
        <v>187614</v>
      </c>
      <c r="E13" s="281">
        <v>9344</v>
      </c>
      <c r="F13" s="281">
        <v>10529</v>
      </c>
      <c r="G13" s="281">
        <v>0</v>
      </c>
      <c r="H13" s="281">
        <f>SUM(D13,E13,F13,G13)</f>
        <v>207487</v>
      </c>
    </row>
    <row r="14" spans="1:8" ht="12.75">
      <c r="A14" s="281" t="s">
        <v>404</v>
      </c>
      <c r="B14" s="281">
        <v>9</v>
      </c>
      <c r="C14" s="281">
        <v>49</v>
      </c>
      <c r="D14" s="281">
        <v>43</v>
      </c>
      <c r="E14" s="281">
        <v>3706</v>
      </c>
      <c r="F14" s="281">
        <v>747</v>
      </c>
      <c r="G14" s="281">
        <v>0</v>
      </c>
      <c r="H14" s="281">
        <f aca="true" t="shared" si="0" ref="H14:H33">SUM(D14,E14,F14,G14)</f>
        <v>4496</v>
      </c>
    </row>
    <row r="15" spans="1:8" ht="12.75">
      <c r="A15" s="281" t="s">
        <v>405</v>
      </c>
      <c r="B15" s="281">
        <v>10</v>
      </c>
      <c r="C15" s="281">
        <v>2</v>
      </c>
      <c r="D15" s="281">
        <v>0</v>
      </c>
      <c r="E15" s="281">
        <v>0</v>
      </c>
      <c r="F15" s="281">
        <v>1652</v>
      </c>
      <c r="G15" s="281">
        <v>0</v>
      </c>
      <c r="H15" s="281">
        <f t="shared" si="0"/>
        <v>1652</v>
      </c>
    </row>
    <row r="16" spans="1:8" ht="12.75">
      <c r="A16" s="281" t="s">
        <v>406</v>
      </c>
      <c r="B16" s="281">
        <v>11</v>
      </c>
      <c r="C16" s="281">
        <v>0</v>
      </c>
      <c r="D16" s="281">
        <v>0</v>
      </c>
      <c r="E16" s="281">
        <v>0</v>
      </c>
      <c r="F16" s="281">
        <v>0</v>
      </c>
      <c r="G16" s="281">
        <v>0</v>
      </c>
      <c r="H16" s="281">
        <f t="shared" si="0"/>
        <v>0</v>
      </c>
    </row>
    <row r="17" spans="1:8" ht="12.75">
      <c r="A17" s="281" t="s">
        <v>407</v>
      </c>
      <c r="B17" s="281">
        <v>12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f t="shared" si="0"/>
        <v>0</v>
      </c>
    </row>
    <row r="18" spans="1:8" ht="12.75">
      <c r="A18" s="281" t="s">
        <v>408</v>
      </c>
      <c r="B18" s="281">
        <v>13</v>
      </c>
      <c r="C18" s="281">
        <v>0</v>
      </c>
      <c r="D18" s="281">
        <v>0</v>
      </c>
      <c r="E18" s="281">
        <v>0</v>
      </c>
      <c r="F18" s="281">
        <v>0</v>
      </c>
      <c r="G18" s="281">
        <v>0</v>
      </c>
      <c r="H18" s="281">
        <f t="shared" si="0"/>
        <v>0</v>
      </c>
    </row>
    <row r="19" spans="1:8" ht="12.75">
      <c r="A19" s="281" t="s">
        <v>409</v>
      </c>
      <c r="B19" s="281">
        <v>14</v>
      </c>
      <c r="C19" s="281">
        <v>0</v>
      </c>
      <c r="D19" s="281">
        <v>0</v>
      </c>
      <c r="E19" s="281">
        <v>0</v>
      </c>
      <c r="F19" s="281">
        <v>0</v>
      </c>
      <c r="G19" s="281">
        <v>0</v>
      </c>
      <c r="H19" s="281">
        <f t="shared" si="0"/>
        <v>0</v>
      </c>
    </row>
    <row r="20" spans="1:8" ht="12.75">
      <c r="A20" s="281" t="s">
        <v>410</v>
      </c>
      <c r="B20" s="281">
        <v>15</v>
      </c>
      <c r="C20" s="281">
        <v>0</v>
      </c>
      <c r="D20" s="281">
        <v>0</v>
      </c>
      <c r="E20" s="281">
        <v>0</v>
      </c>
      <c r="F20" s="281">
        <v>0</v>
      </c>
      <c r="G20" s="281">
        <v>0</v>
      </c>
      <c r="H20" s="281">
        <f t="shared" si="0"/>
        <v>0</v>
      </c>
    </row>
    <row r="21" spans="1:8" ht="12.75">
      <c r="A21" s="281" t="s">
        <v>411</v>
      </c>
      <c r="B21" s="281">
        <v>16</v>
      </c>
      <c r="C21" s="281">
        <v>346</v>
      </c>
      <c r="D21" s="281">
        <v>187657</v>
      </c>
      <c r="E21" s="281">
        <v>13050</v>
      </c>
      <c r="F21" s="281">
        <v>12928</v>
      </c>
      <c r="G21" s="281">
        <v>0</v>
      </c>
      <c r="H21" s="281">
        <f t="shared" si="0"/>
        <v>213635</v>
      </c>
    </row>
    <row r="22" spans="1:8" ht="12.75">
      <c r="A22" s="281" t="s">
        <v>412</v>
      </c>
      <c r="B22" s="281">
        <v>17</v>
      </c>
      <c r="C22" s="281">
        <v>2</v>
      </c>
      <c r="D22" s="281">
        <v>0</v>
      </c>
      <c r="E22" s="281">
        <v>0</v>
      </c>
      <c r="F22" s="281">
        <v>0</v>
      </c>
      <c r="G22" s="281">
        <v>6880</v>
      </c>
      <c r="H22" s="281">
        <f t="shared" si="0"/>
        <v>6880</v>
      </c>
    </row>
    <row r="23" spans="1:8" ht="12.75">
      <c r="A23" s="281" t="s">
        <v>413</v>
      </c>
      <c r="B23" s="281">
        <v>18</v>
      </c>
      <c r="C23" s="281">
        <v>0</v>
      </c>
      <c r="D23" s="281">
        <v>0</v>
      </c>
      <c r="E23" s="281">
        <v>0</v>
      </c>
      <c r="F23" s="281">
        <v>0</v>
      </c>
      <c r="G23" s="281">
        <v>0</v>
      </c>
      <c r="H23" s="281">
        <f t="shared" si="0"/>
        <v>0</v>
      </c>
    </row>
    <row r="24" spans="1:8" ht="12.75">
      <c r="A24" s="281" t="s">
        <v>414</v>
      </c>
      <c r="B24" s="281">
        <v>19</v>
      </c>
      <c r="C24" s="281">
        <v>0</v>
      </c>
      <c r="D24" s="281">
        <v>0</v>
      </c>
      <c r="E24" s="281">
        <v>0</v>
      </c>
      <c r="F24" s="281">
        <v>0</v>
      </c>
      <c r="G24" s="281">
        <v>0</v>
      </c>
      <c r="H24" s="281">
        <f t="shared" si="0"/>
        <v>0</v>
      </c>
    </row>
    <row r="25" spans="1:8" ht="12.75">
      <c r="A25" s="281" t="s">
        <v>415</v>
      </c>
      <c r="B25" s="281">
        <v>20</v>
      </c>
      <c r="C25" s="281">
        <v>0</v>
      </c>
      <c r="D25" s="281">
        <v>0</v>
      </c>
      <c r="E25" s="281">
        <v>0</v>
      </c>
      <c r="F25" s="281">
        <v>0</v>
      </c>
      <c r="G25" s="281">
        <v>0</v>
      </c>
      <c r="H25" s="281">
        <f t="shared" si="0"/>
        <v>0</v>
      </c>
    </row>
    <row r="26" spans="1:8" ht="12.75">
      <c r="A26" s="281" t="s">
        <v>416</v>
      </c>
      <c r="B26" s="281">
        <v>21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f t="shared" si="0"/>
        <v>0</v>
      </c>
    </row>
    <row r="27" spans="1:8" ht="12.75">
      <c r="A27" s="281" t="s">
        <v>417</v>
      </c>
      <c r="B27" s="281">
        <v>22</v>
      </c>
      <c r="C27" s="281">
        <v>0</v>
      </c>
      <c r="D27" s="281">
        <v>0</v>
      </c>
      <c r="E27" s="281">
        <v>0</v>
      </c>
      <c r="F27" s="281">
        <v>0</v>
      </c>
      <c r="G27" s="281">
        <v>0</v>
      </c>
      <c r="H27" s="281">
        <f t="shared" si="0"/>
        <v>0</v>
      </c>
    </row>
    <row r="28" spans="1:8" ht="12.75">
      <c r="A28" s="281" t="s">
        <v>418</v>
      </c>
      <c r="B28" s="281">
        <v>23</v>
      </c>
      <c r="C28" s="281">
        <v>2</v>
      </c>
      <c r="D28" s="281">
        <v>0</v>
      </c>
      <c r="E28" s="281">
        <v>0</v>
      </c>
      <c r="F28" s="281">
        <v>0</v>
      </c>
      <c r="G28" s="281">
        <v>6880</v>
      </c>
      <c r="H28" s="281">
        <f t="shared" si="0"/>
        <v>6880</v>
      </c>
    </row>
    <row r="29" spans="1:8" ht="12.75">
      <c r="A29" s="281" t="s">
        <v>419</v>
      </c>
      <c r="B29" s="281">
        <v>24</v>
      </c>
      <c r="C29" s="281">
        <v>34</v>
      </c>
      <c r="D29" s="281">
        <v>52072</v>
      </c>
      <c r="E29" s="281">
        <v>149765</v>
      </c>
      <c r="F29" s="281">
        <v>74</v>
      </c>
      <c r="G29" s="281">
        <v>0</v>
      </c>
      <c r="H29" s="281">
        <f>SUM(D29,E29,F29,G29)</f>
        <v>201911</v>
      </c>
    </row>
    <row r="30" spans="1:8" ht="12.75">
      <c r="A30" s="281" t="s">
        <v>420</v>
      </c>
      <c r="B30" s="281">
        <v>25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  <c r="H30" s="281">
        <f t="shared" si="0"/>
        <v>0</v>
      </c>
    </row>
    <row r="31" spans="1:8" ht="12.75">
      <c r="A31" s="281" t="s">
        <v>421</v>
      </c>
      <c r="B31" s="281">
        <v>26</v>
      </c>
      <c r="C31" s="281">
        <v>0</v>
      </c>
      <c r="D31" s="281">
        <v>0</v>
      </c>
      <c r="E31" s="281">
        <v>0</v>
      </c>
      <c r="F31" s="281">
        <v>0</v>
      </c>
      <c r="G31" s="281">
        <v>0</v>
      </c>
      <c r="H31" s="281">
        <f t="shared" si="0"/>
        <v>0</v>
      </c>
    </row>
    <row r="32" spans="1:8" ht="12.75">
      <c r="A32" s="281" t="s">
        <v>422</v>
      </c>
      <c r="B32" s="281">
        <v>27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f t="shared" si="0"/>
        <v>0</v>
      </c>
    </row>
    <row r="33" spans="1:8" ht="12.75">
      <c r="A33" s="281" t="s">
        <v>423</v>
      </c>
      <c r="B33" s="281">
        <v>28</v>
      </c>
      <c r="C33" s="281">
        <v>0</v>
      </c>
      <c r="D33" s="281">
        <v>0</v>
      </c>
      <c r="E33" s="281">
        <v>0</v>
      </c>
      <c r="F33" s="281">
        <v>0</v>
      </c>
      <c r="G33" s="281">
        <v>0</v>
      </c>
      <c r="H33" s="281">
        <f t="shared" si="0"/>
        <v>0</v>
      </c>
    </row>
    <row r="34" spans="1:8" ht="12.75">
      <c r="A34" s="281" t="s">
        <v>424</v>
      </c>
      <c r="B34" s="281">
        <v>29</v>
      </c>
      <c r="C34" s="281">
        <v>34</v>
      </c>
      <c r="D34" s="281">
        <f>SUM(D29,D30,D31,D32,D33)</f>
        <v>52072</v>
      </c>
      <c r="E34" s="281">
        <v>149765</v>
      </c>
      <c r="F34" s="281">
        <v>74</v>
      </c>
      <c r="G34" s="281">
        <v>0</v>
      </c>
      <c r="H34" s="281">
        <f>SUM(D34,E34,F34,G34)</f>
        <v>201911</v>
      </c>
    </row>
    <row r="35" spans="1:8" ht="12.75">
      <c r="A35" s="281" t="s">
        <v>425</v>
      </c>
      <c r="B35" s="281">
        <v>30</v>
      </c>
      <c r="C35" s="281">
        <f>SUM(C12,C21,C28,C34)</f>
        <v>383</v>
      </c>
      <c r="D35" s="281">
        <f>SUM(D21,D28,D34,D12)</f>
        <v>239729</v>
      </c>
      <c r="E35" s="281">
        <f>SUM(E21,E28,E34,E12)</f>
        <v>162815</v>
      </c>
      <c r="F35" s="281">
        <f>SUM(F21,F28,F34,F12)</f>
        <v>13002</v>
      </c>
      <c r="G35" s="281">
        <f>SUM(G21,G28,G34,G12)</f>
        <v>6880</v>
      </c>
      <c r="H35" s="281">
        <f>SUM(H21,H28,H34,H12)</f>
        <v>422426</v>
      </c>
    </row>
  </sheetData>
  <sheetProtection/>
  <mergeCells count="2">
    <mergeCell ref="A1:H1"/>
    <mergeCell ref="A3:H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85">
      <selection activeCell="B61" sqref="B61"/>
    </sheetView>
  </sheetViews>
  <sheetFormatPr defaultColWidth="9.140625" defaultRowHeight="12.75"/>
  <cols>
    <col min="1" max="1" width="7.57421875" style="1" customWidth="1"/>
    <col min="2" max="2" width="54.140625" style="0" customWidth="1"/>
    <col min="3" max="5" width="15.7109375" style="2" customWidth="1"/>
    <col min="6" max="6" width="6.7109375" style="147" customWidth="1"/>
  </cols>
  <sheetData>
    <row r="1" spans="1:6" ht="12.75">
      <c r="A1" s="291" t="s">
        <v>430</v>
      </c>
      <c r="B1" s="291"/>
      <c r="C1" s="291"/>
      <c r="D1" s="291"/>
      <c r="E1" s="291"/>
      <c r="F1" s="291"/>
    </row>
    <row r="2" spans="1:5" ht="12.75">
      <c r="A2" s="55"/>
      <c r="B2" s="55"/>
      <c r="C2" s="55"/>
      <c r="D2" s="55"/>
      <c r="E2" s="55"/>
    </row>
    <row r="3" spans="1:6" ht="39.75" customHeight="1">
      <c r="A3" s="290" t="s">
        <v>428</v>
      </c>
      <c r="B3" s="290"/>
      <c r="C3" s="290"/>
      <c r="D3" s="290"/>
      <c r="E3" s="290"/>
      <c r="F3" s="290"/>
    </row>
    <row r="5" spans="2:6" ht="12.75">
      <c r="B5" s="3" t="s">
        <v>0</v>
      </c>
      <c r="C5" s="289" t="s">
        <v>1</v>
      </c>
      <c r="D5" s="289"/>
      <c r="E5" s="289"/>
      <c r="F5" s="289"/>
    </row>
    <row r="6" spans="1:2" ht="12.75">
      <c r="A6" s="285" t="s">
        <v>165</v>
      </c>
      <c r="B6" s="285"/>
    </row>
    <row r="7" spans="1:6" ht="25.5">
      <c r="A7" s="5" t="s">
        <v>3</v>
      </c>
      <c r="B7" s="6" t="s">
        <v>4</v>
      </c>
      <c r="C7" s="59" t="s">
        <v>264</v>
      </c>
      <c r="D7" s="63" t="s">
        <v>272</v>
      </c>
      <c r="E7" s="63" t="s">
        <v>287</v>
      </c>
      <c r="F7" s="190" t="s">
        <v>290</v>
      </c>
    </row>
    <row r="8" spans="1:6" ht="12.75">
      <c r="A8" s="8" t="s">
        <v>5</v>
      </c>
      <c r="B8" s="9" t="s">
        <v>6</v>
      </c>
      <c r="C8" s="60" t="s">
        <v>7</v>
      </c>
      <c r="D8" s="63" t="s">
        <v>31</v>
      </c>
      <c r="E8" s="63" t="s">
        <v>31</v>
      </c>
      <c r="F8" s="134" t="s">
        <v>41</v>
      </c>
    </row>
    <row r="9" spans="1:6" ht="12.75">
      <c r="A9" s="11" t="s">
        <v>5</v>
      </c>
      <c r="B9" s="12" t="s">
        <v>8</v>
      </c>
      <c r="C9" s="61">
        <f>SUM(C10,C14,C25)</f>
        <v>7398</v>
      </c>
      <c r="D9" s="54">
        <f>SUM(D10,D14,D25)</f>
        <v>7805</v>
      </c>
      <c r="E9" s="54">
        <f>SUM(E10,E14,E25)</f>
        <v>7856</v>
      </c>
      <c r="F9" s="136">
        <v>101</v>
      </c>
    </row>
    <row r="10" spans="1:6" ht="12.75">
      <c r="A10" s="11" t="s">
        <v>6</v>
      </c>
      <c r="B10" s="12" t="s">
        <v>9</v>
      </c>
      <c r="C10" s="61">
        <f>SUM(C11:C13)</f>
        <v>3500</v>
      </c>
      <c r="D10" s="61">
        <f>SUM(D11:D13)</f>
        <v>4498</v>
      </c>
      <c r="E10" s="54">
        <f>SUM(E11:E13)</f>
        <v>4559</v>
      </c>
      <c r="F10" s="136">
        <v>101</v>
      </c>
    </row>
    <row r="11" spans="1:6" ht="12.75">
      <c r="A11" s="5" t="s">
        <v>10</v>
      </c>
      <c r="B11" s="6" t="s">
        <v>11</v>
      </c>
      <c r="C11" s="62">
        <v>3500</v>
      </c>
      <c r="D11" s="64">
        <v>4400</v>
      </c>
      <c r="E11" s="64">
        <v>4461</v>
      </c>
      <c r="F11" s="136"/>
    </row>
    <row r="12" spans="1:6" ht="12.75">
      <c r="A12" s="49" t="s">
        <v>119</v>
      </c>
      <c r="B12" s="48" t="s">
        <v>273</v>
      </c>
      <c r="C12" s="62">
        <v>0</v>
      </c>
      <c r="D12" s="64">
        <v>52</v>
      </c>
      <c r="E12" s="64">
        <v>52</v>
      </c>
      <c r="F12" s="136"/>
    </row>
    <row r="13" spans="1:6" ht="12.75">
      <c r="A13" s="49" t="s">
        <v>121</v>
      </c>
      <c r="B13" s="48" t="s">
        <v>274</v>
      </c>
      <c r="C13" s="62">
        <v>0</v>
      </c>
      <c r="D13" s="64">
        <v>46</v>
      </c>
      <c r="E13" s="64">
        <v>46</v>
      </c>
      <c r="F13" s="136"/>
    </row>
    <row r="14" spans="1:6" ht="12.75">
      <c r="A14" s="11" t="s">
        <v>7</v>
      </c>
      <c r="B14" s="12" t="s">
        <v>12</v>
      </c>
      <c r="C14" s="61">
        <f>SUM(C15:C24)</f>
        <v>3018</v>
      </c>
      <c r="D14" s="54">
        <f>SUM(D15:D24)</f>
        <v>2427</v>
      </c>
      <c r="E14" s="54">
        <f>SUM(E15:E24)</f>
        <v>2397</v>
      </c>
      <c r="F14" s="136">
        <v>99</v>
      </c>
    </row>
    <row r="15" spans="1:6" s="14" customFormat="1" ht="12.75">
      <c r="A15" s="5" t="s">
        <v>13</v>
      </c>
      <c r="B15" s="6" t="s">
        <v>14</v>
      </c>
      <c r="C15" s="62">
        <v>0</v>
      </c>
      <c r="D15" s="64">
        <v>6</v>
      </c>
      <c r="E15" s="64">
        <v>6</v>
      </c>
      <c r="F15" s="136"/>
    </row>
    <row r="16" spans="1:6" s="14" customFormat="1" ht="12.75">
      <c r="A16" s="5" t="s">
        <v>15</v>
      </c>
      <c r="B16" s="6" t="s">
        <v>16</v>
      </c>
      <c r="C16" s="62">
        <v>0</v>
      </c>
      <c r="D16" s="64">
        <v>3</v>
      </c>
      <c r="E16" s="64">
        <v>3</v>
      </c>
      <c r="F16" s="136"/>
    </row>
    <row r="17" spans="1:6" s="14" customFormat="1" ht="12.75">
      <c r="A17" s="49" t="s">
        <v>17</v>
      </c>
      <c r="B17" s="48" t="s">
        <v>275</v>
      </c>
      <c r="C17" s="62">
        <v>0</v>
      </c>
      <c r="D17" s="64">
        <v>14</v>
      </c>
      <c r="E17" s="64">
        <v>14</v>
      </c>
      <c r="F17" s="136"/>
    </row>
    <row r="18" spans="1:6" s="14" customFormat="1" ht="12.75">
      <c r="A18" s="49" t="s">
        <v>19</v>
      </c>
      <c r="B18" s="6" t="s">
        <v>18</v>
      </c>
      <c r="C18" s="62">
        <v>1365</v>
      </c>
      <c r="D18" s="64">
        <v>12</v>
      </c>
      <c r="E18" s="64">
        <v>12</v>
      </c>
      <c r="F18" s="136"/>
    </row>
    <row r="19" spans="1:6" ht="12.75">
      <c r="A19" s="49" t="s">
        <v>21</v>
      </c>
      <c r="B19" s="6" t="s">
        <v>20</v>
      </c>
      <c r="C19" s="62">
        <v>57</v>
      </c>
      <c r="D19" s="64">
        <v>1142</v>
      </c>
      <c r="E19" s="64">
        <v>1142</v>
      </c>
      <c r="F19" s="136"/>
    </row>
    <row r="20" spans="1:6" ht="12.75">
      <c r="A20" s="49" t="s">
        <v>23</v>
      </c>
      <c r="B20" s="6" t="s">
        <v>22</v>
      </c>
      <c r="C20" s="62">
        <v>1400</v>
      </c>
      <c r="D20" s="64">
        <v>550</v>
      </c>
      <c r="E20" s="64">
        <v>526</v>
      </c>
      <c r="F20" s="136"/>
    </row>
    <row r="21" spans="1:6" ht="12.75">
      <c r="A21" s="49" t="s">
        <v>25</v>
      </c>
      <c r="B21" s="6" t="s">
        <v>24</v>
      </c>
      <c r="C21" s="62">
        <v>0</v>
      </c>
      <c r="D21" s="64">
        <v>0</v>
      </c>
      <c r="E21" s="64">
        <v>0</v>
      </c>
      <c r="F21" s="136"/>
    </row>
    <row r="22" spans="1:6" ht="12.75">
      <c r="A22" s="49" t="s">
        <v>27</v>
      </c>
      <c r="B22" s="48" t="s">
        <v>277</v>
      </c>
      <c r="C22" s="62">
        <v>0</v>
      </c>
      <c r="D22" s="64">
        <v>11</v>
      </c>
      <c r="E22" s="64">
        <v>11</v>
      </c>
      <c r="F22" s="136"/>
    </row>
    <row r="23" spans="1:6" ht="12.75">
      <c r="A23" s="49" t="s">
        <v>276</v>
      </c>
      <c r="B23" s="6" t="s">
        <v>26</v>
      </c>
      <c r="C23" s="62">
        <v>196</v>
      </c>
      <c r="D23" s="64">
        <v>332</v>
      </c>
      <c r="E23" s="64">
        <v>326</v>
      </c>
      <c r="F23" s="136"/>
    </row>
    <row r="24" spans="1:6" ht="12.75">
      <c r="A24" s="49" t="s">
        <v>286</v>
      </c>
      <c r="B24" s="6" t="s">
        <v>28</v>
      </c>
      <c r="C24" s="62">
        <v>0</v>
      </c>
      <c r="D24" s="64">
        <v>357</v>
      </c>
      <c r="E24" s="64">
        <v>357</v>
      </c>
      <c r="F24" s="136"/>
    </row>
    <row r="25" spans="1:6" ht="12.75">
      <c r="A25" s="11" t="s">
        <v>29</v>
      </c>
      <c r="B25" s="12" t="s">
        <v>30</v>
      </c>
      <c r="C25" s="61">
        <v>880</v>
      </c>
      <c r="D25" s="54">
        <v>880</v>
      </c>
      <c r="E25" s="54">
        <v>900</v>
      </c>
      <c r="F25" s="136">
        <v>102</v>
      </c>
    </row>
    <row r="26" spans="1:6" ht="12.75">
      <c r="A26" s="11" t="s">
        <v>31</v>
      </c>
      <c r="B26" s="12" t="s">
        <v>32</v>
      </c>
      <c r="C26" s="61">
        <f>SUM(C27:C30)</f>
        <v>59333</v>
      </c>
      <c r="D26" s="54">
        <f>SUM(D27:D30)</f>
        <v>62625</v>
      </c>
      <c r="E26" s="54">
        <f>SUM(E27:E30)</f>
        <v>62619</v>
      </c>
      <c r="F26" s="136">
        <v>100</v>
      </c>
    </row>
    <row r="27" spans="1:6" ht="12.75">
      <c r="A27" s="5" t="s">
        <v>33</v>
      </c>
      <c r="B27" s="6" t="s">
        <v>34</v>
      </c>
      <c r="C27" s="62">
        <v>0</v>
      </c>
      <c r="D27" s="64">
        <v>0</v>
      </c>
      <c r="E27" s="64">
        <v>0</v>
      </c>
      <c r="F27" s="136"/>
    </row>
    <row r="28" spans="1:6" ht="12.75">
      <c r="A28" s="5" t="s">
        <v>35</v>
      </c>
      <c r="B28" s="6" t="s">
        <v>36</v>
      </c>
      <c r="C28" s="62">
        <v>59292</v>
      </c>
      <c r="D28" s="64">
        <v>62122</v>
      </c>
      <c r="E28" s="64">
        <v>62116</v>
      </c>
      <c r="F28" s="136"/>
    </row>
    <row r="29" spans="1:6" ht="12.75">
      <c r="A29" s="5" t="s">
        <v>37</v>
      </c>
      <c r="B29" s="6" t="s">
        <v>38</v>
      </c>
      <c r="C29" s="62">
        <v>41</v>
      </c>
      <c r="D29" s="64">
        <v>503</v>
      </c>
      <c r="E29" s="64">
        <v>503</v>
      </c>
      <c r="F29" s="136"/>
    </row>
    <row r="30" spans="1:6" ht="12.75">
      <c r="A30" s="5" t="s">
        <v>39</v>
      </c>
      <c r="B30" s="6" t="s">
        <v>40</v>
      </c>
      <c r="C30" s="62">
        <v>0</v>
      </c>
      <c r="D30" s="64">
        <v>0</v>
      </c>
      <c r="E30" s="64">
        <v>0</v>
      </c>
      <c r="F30" s="136"/>
    </row>
    <row r="31" spans="1:6" ht="12.75">
      <c r="A31" s="11" t="s">
        <v>41</v>
      </c>
      <c r="B31" s="12" t="s">
        <v>42</v>
      </c>
      <c r="C31" s="61">
        <f>SUM(C32,C36)</f>
        <v>19822</v>
      </c>
      <c r="D31" s="54">
        <f>SUM(D32,D36)</f>
        <v>27528</v>
      </c>
      <c r="E31" s="54">
        <f>SUM(E32,E36)</f>
        <v>27704</v>
      </c>
      <c r="F31" s="136">
        <v>101</v>
      </c>
    </row>
    <row r="32" spans="1:6" ht="12.75">
      <c r="A32" s="5" t="s">
        <v>43</v>
      </c>
      <c r="B32" s="6" t="s">
        <v>44</v>
      </c>
      <c r="C32" s="62">
        <f>SUM(C33:C35)</f>
        <v>18332</v>
      </c>
      <c r="D32" s="64">
        <f>SUM(D33:D35)</f>
        <v>25117</v>
      </c>
      <c r="E32" s="64">
        <f>SUM(E33:E35)</f>
        <v>25293</v>
      </c>
      <c r="F32" s="136"/>
    </row>
    <row r="33" spans="1:6" ht="12.75">
      <c r="A33" s="5" t="s">
        <v>45</v>
      </c>
      <c r="B33" s="6" t="s">
        <v>46</v>
      </c>
      <c r="C33" s="62">
        <v>1912</v>
      </c>
      <c r="D33" s="64">
        <v>3317</v>
      </c>
      <c r="E33" s="64">
        <v>3317</v>
      </c>
      <c r="F33" s="136"/>
    </row>
    <row r="34" spans="1:6" ht="12.75">
      <c r="A34" s="5" t="s">
        <v>47</v>
      </c>
      <c r="B34" s="6" t="s">
        <v>48</v>
      </c>
      <c r="C34" s="62">
        <v>0</v>
      </c>
      <c r="D34" s="64">
        <v>1328</v>
      </c>
      <c r="E34" s="64">
        <v>1328</v>
      </c>
      <c r="F34" s="136"/>
    </row>
    <row r="35" spans="1:6" ht="12.75">
      <c r="A35" s="5" t="s">
        <v>49</v>
      </c>
      <c r="B35" s="6" t="s">
        <v>50</v>
      </c>
      <c r="C35" s="62">
        <v>16420</v>
      </c>
      <c r="D35" s="64">
        <v>20472</v>
      </c>
      <c r="E35" s="64">
        <v>20648</v>
      </c>
      <c r="F35" s="136"/>
    </row>
    <row r="36" spans="1:6" ht="12.75">
      <c r="A36" s="5" t="s">
        <v>51</v>
      </c>
      <c r="B36" s="6" t="s">
        <v>52</v>
      </c>
      <c r="C36" s="62">
        <f>SUM(C37:C39)</f>
        <v>1490</v>
      </c>
      <c r="D36" s="64">
        <f>SUM(D37:D39)</f>
        <v>2411</v>
      </c>
      <c r="E36" s="64">
        <f>SUM(E37:E39)</f>
        <v>2411</v>
      </c>
      <c r="F36" s="136"/>
    </row>
    <row r="37" spans="1:6" ht="12.75">
      <c r="A37" s="5" t="s">
        <v>53</v>
      </c>
      <c r="B37" s="6" t="s">
        <v>46</v>
      </c>
      <c r="C37" s="62">
        <v>0</v>
      </c>
      <c r="D37" s="64">
        <v>0</v>
      </c>
      <c r="E37" s="64">
        <v>0</v>
      </c>
      <c r="F37" s="136"/>
    </row>
    <row r="38" spans="1:6" ht="12.75">
      <c r="A38" s="5" t="s">
        <v>54</v>
      </c>
      <c r="B38" s="6" t="s">
        <v>48</v>
      </c>
      <c r="C38" s="62">
        <v>0</v>
      </c>
      <c r="D38" s="64">
        <v>0</v>
      </c>
      <c r="E38" s="64">
        <v>0</v>
      </c>
      <c r="F38" s="136"/>
    </row>
    <row r="39" spans="1:6" ht="12.75">
      <c r="A39" s="5" t="s">
        <v>55</v>
      </c>
      <c r="B39" s="6" t="s">
        <v>56</v>
      </c>
      <c r="C39" s="62">
        <v>1490</v>
      </c>
      <c r="D39" s="64">
        <v>2411</v>
      </c>
      <c r="E39" s="64">
        <v>2411</v>
      </c>
      <c r="F39" s="136"/>
    </row>
    <row r="40" spans="1:6" ht="12.75">
      <c r="A40" s="11" t="s">
        <v>57</v>
      </c>
      <c r="B40" s="12" t="s">
        <v>58</v>
      </c>
      <c r="C40" s="61">
        <f>SUM(C41:C42)</f>
        <v>0</v>
      </c>
      <c r="D40" s="54">
        <f>SUM(D41:D42)</f>
        <v>0</v>
      </c>
      <c r="E40" s="54">
        <f>SUM(E41:E42)</f>
        <v>0</v>
      </c>
      <c r="F40" s="136">
        <v>0</v>
      </c>
    </row>
    <row r="41" spans="1:6" ht="12.75">
      <c r="A41" s="5" t="s">
        <v>59</v>
      </c>
      <c r="B41" s="6" t="s">
        <v>60</v>
      </c>
      <c r="C41" s="62">
        <v>0</v>
      </c>
      <c r="D41" s="64">
        <v>0</v>
      </c>
      <c r="E41" s="64">
        <v>0</v>
      </c>
      <c r="F41" s="136"/>
    </row>
    <row r="42" spans="1:6" ht="12.75">
      <c r="A42" s="5" t="s">
        <v>61</v>
      </c>
      <c r="B42" s="6" t="s">
        <v>62</v>
      </c>
      <c r="C42" s="62">
        <v>0</v>
      </c>
      <c r="D42" s="64">
        <v>0</v>
      </c>
      <c r="E42" s="64">
        <v>0</v>
      </c>
      <c r="F42" s="136"/>
    </row>
    <row r="43" spans="1:6" ht="12.75">
      <c r="A43" s="11" t="s">
        <v>63</v>
      </c>
      <c r="B43" s="12" t="s">
        <v>64</v>
      </c>
      <c r="C43" s="61">
        <f>SUM(C44:C45)</f>
        <v>0</v>
      </c>
      <c r="D43" s="54">
        <f>SUM(D44:D45)</f>
        <v>0</v>
      </c>
      <c r="E43" s="54">
        <f>SUM(E44:E45)</f>
        <v>0</v>
      </c>
      <c r="F43" s="136">
        <v>0</v>
      </c>
    </row>
    <row r="44" spans="1:6" ht="12.75">
      <c r="A44" s="5" t="s">
        <v>65</v>
      </c>
      <c r="B44" s="6" t="s">
        <v>66</v>
      </c>
      <c r="C44" s="62">
        <v>0</v>
      </c>
      <c r="D44" s="64">
        <v>0</v>
      </c>
      <c r="E44" s="64">
        <v>0</v>
      </c>
      <c r="F44" s="136"/>
    </row>
    <row r="45" spans="1:6" ht="12.75">
      <c r="A45" s="5" t="s">
        <v>67</v>
      </c>
      <c r="B45" s="6" t="s">
        <v>166</v>
      </c>
      <c r="C45" s="62">
        <v>0</v>
      </c>
      <c r="D45" s="64">
        <v>0</v>
      </c>
      <c r="E45" s="64">
        <v>0</v>
      </c>
      <c r="F45" s="136"/>
    </row>
    <row r="46" spans="1:6" ht="12.75">
      <c r="A46" s="11" t="s">
        <v>69</v>
      </c>
      <c r="B46" s="12" t="s">
        <v>70</v>
      </c>
      <c r="C46" s="61">
        <v>0</v>
      </c>
      <c r="D46" s="54">
        <v>203</v>
      </c>
      <c r="E46" s="54">
        <v>203</v>
      </c>
      <c r="F46" s="136">
        <v>100</v>
      </c>
    </row>
    <row r="47" spans="1:6" ht="12.75">
      <c r="A47" s="11" t="s">
        <v>71</v>
      </c>
      <c r="B47" s="12" t="s">
        <v>72</v>
      </c>
      <c r="C47" s="61">
        <f>SUM(C10,C14,C25,C26,C31,C40,C43,C46)</f>
        <v>86553</v>
      </c>
      <c r="D47" s="61">
        <f>SUM(D10,D14,D25,D26,D31,D40,D43,D46)</f>
        <v>98161</v>
      </c>
      <c r="E47" s="54">
        <f>SUM(E10,E14,E25,E26,E31,E40,E43,E46)</f>
        <v>98382</v>
      </c>
      <c r="F47" s="136">
        <v>100</v>
      </c>
    </row>
    <row r="48" spans="1:6" ht="12.75">
      <c r="A48" s="11" t="s">
        <v>73</v>
      </c>
      <c r="B48" s="12" t="s">
        <v>74</v>
      </c>
      <c r="C48" s="61">
        <f>SUM(C49,C52)</f>
        <v>18209</v>
      </c>
      <c r="D48" s="54">
        <f>SUM(D49,D52)</f>
        <v>16333</v>
      </c>
      <c r="E48" s="54">
        <f>SUM(E49,E52)</f>
        <v>11109</v>
      </c>
      <c r="F48" s="136">
        <v>68</v>
      </c>
    </row>
    <row r="49" spans="1:6" ht="12.75">
      <c r="A49" s="5" t="s">
        <v>75</v>
      </c>
      <c r="B49" s="6" t="s">
        <v>76</v>
      </c>
      <c r="C49" s="62">
        <f>SUM(C50:C51)</f>
        <v>18209</v>
      </c>
      <c r="D49" s="64">
        <f>SUM(D50:D51)</f>
        <v>16333</v>
      </c>
      <c r="E49" s="64">
        <f>SUM(E50:E51)</f>
        <v>11109</v>
      </c>
      <c r="F49" s="136"/>
    </row>
    <row r="50" spans="1:6" ht="12.75">
      <c r="A50" s="5" t="s">
        <v>77</v>
      </c>
      <c r="B50" s="6" t="s">
        <v>78</v>
      </c>
      <c r="C50" s="62">
        <v>11420</v>
      </c>
      <c r="D50" s="64">
        <v>8284</v>
      </c>
      <c r="E50" s="64">
        <v>8448</v>
      </c>
      <c r="F50" s="136"/>
    </row>
    <row r="51" spans="1:6" ht="12.75">
      <c r="A51" s="5" t="s">
        <v>79</v>
      </c>
      <c r="B51" s="6" t="s">
        <v>80</v>
      </c>
      <c r="C51" s="62">
        <v>6789</v>
      </c>
      <c r="D51" s="64">
        <v>8049</v>
      </c>
      <c r="E51" s="64">
        <v>2661</v>
      </c>
      <c r="F51" s="136"/>
    </row>
    <row r="52" spans="1:6" ht="12.75">
      <c r="A52" s="5" t="s">
        <v>81</v>
      </c>
      <c r="B52" s="6" t="s">
        <v>82</v>
      </c>
      <c r="C52" s="62">
        <f>SUM(C53:C55)</f>
        <v>0</v>
      </c>
      <c r="D52" s="64">
        <v>0</v>
      </c>
      <c r="E52" s="64">
        <v>0</v>
      </c>
      <c r="F52" s="136"/>
    </row>
    <row r="53" spans="1:6" ht="12.75">
      <c r="A53" s="5" t="s">
        <v>83</v>
      </c>
      <c r="B53" s="6" t="s">
        <v>84</v>
      </c>
      <c r="C53" s="62">
        <v>0</v>
      </c>
      <c r="D53" s="64">
        <v>0</v>
      </c>
      <c r="E53" s="64">
        <v>0</v>
      </c>
      <c r="F53" s="136"/>
    </row>
    <row r="54" spans="1:6" ht="12.75">
      <c r="A54" s="5" t="s">
        <v>85</v>
      </c>
      <c r="B54" s="6" t="s">
        <v>86</v>
      </c>
      <c r="C54" s="62">
        <v>0</v>
      </c>
      <c r="D54" s="64">
        <v>0</v>
      </c>
      <c r="E54" s="64">
        <v>0</v>
      </c>
      <c r="F54" s="136"/>
    </row>
    <row r="55" spans="1:6" ht="12.75">
      <c r="A55" s="5" t="s">
        <v>87</v>
      </c>
      <c r="B55" s="6" t="s">
        <v>88</v>
      </c>
      <c r="C55" s="62">
        <v>0</v>
      </c>
      <c r="D55" s="64">
        <v>0</v>
      </c>
      <c r="E55" s="64">
        <v>0</v>
      </c>
      <c r="F55" s="136"/>
    </row>
    <row r="56" spans="1:6" ht="12.75">
      <c r="A56" s="11" t="s">
        <v>89</v>
      </c>
      <c r="B56" s="16" t="s">
        <v>90</v>
      </c>
      <c r="C56" s="61">
        <f>SUM(C47,C48)</f>
        <v>104762</v>
      </c>
      <c r="D56" s="54">
        <f>SUM(D47,D48)</f>
        <v>114494</v>
      </c>
      <c r="E56" s="54">
        <f>SUM(E47,E48)</f>
        <v>109491</v>
      </c>
      <c r="F56" s="136">
        <v>96</v>
      </c>
    </row>
    <row r="57" spans="1:6" ht="12.75">
      <c r="A57" s="11" t="s">
        <v>91</v>
      </c>
      <c r="B57" s="12" t="s">
        <v>92</v>
      </c>
      <c r="C57" s="61">
        <v>0</v>
      </c>
      <c r="D57" s="54">
        <v>0</v>
      </c>
      <c r="E57" s="54">
        <v>-1548</v>
      </c>
      <c r="F57" s="136">
        <v>0</v>
      </c>
    </row>
    <row r="58" spans="1:6" ht="12.75">
      <c r="A58" s="11" t="s">
        <v>93</v>
      </c>
      <c r="B58" s="12" t="s">
        <v>94</v>
      </c>
      <c r="C58" s="61">
        <f>SUM(C56:C57)</f>
        <v>104762</v>
      </c>
      <c r="D58" s="54">
        <f>SUM(D56:D57)</f>
        <v>114494</v>
      </c>
      <c r="E58" s="54">
        <f>SUM(E56:E57)</f>
        <v>107943</v>
      </c>
      <c r="F58" s="136">
        <v>94</v>
      </c>
    </row>
    <row r="59" spans="1:2" ht="12.75">
      <c r="A59" s="19"/>
      <c r="B59" s="18"/>
    </row>
    <row r="60" spans="1:2" ht="12.75">
      <c r="A60" s="19"/>
      <c r="B60" s="18"/>
    </row>
    <row r="61" spans="1:2" ht="12.75">
      <c r="A61" s="19"/>
      <c r="B61" s="18"/>
    </row>
    <row r="62" spans="1:2" ht="12.75">
      <c r="A62" s="19"/>
      <c r="B62" s="18"/>
    </row>
    <row r="63" spans="1:2" ht="12.75">
      <c r="A63" s="19"/>
      <c r="B63" s="18"/>
    </row>
    <row r="64" spans="1:6" ht="12.75">
      <c r="A64" s="291" t="s">
        <v>431</v>
      </c>
      <c r="B64" s="291"/>
      <c r="C64" s="291"/>
      <c r="D64" s="291"/>
      <c r="E64" s="291"/>
      <c r="F64" s="291"/>
    </row>
    <row r="65" spans="1:5" ht="12.75">
      <c r="A65" s="20"/>
      <c r="B65" s="20"/>
      <c r="C65" s="20"/>
      <c r="D65" s="20"/>
      <c r="E65" s="20"/>
    </row>
    <row r="66" spans="1:6" ht="39" customHeight="1">
      <c r="A66" s="290" t="s">
        <v>427</v>
      </c>
      <c r="B66" s="290"/>
      <c r="C66" s="290"/>
      <c r="D66" s="290"/>
      <c r="E66" s="290"/>
      <c r="F66" s="290"/>
    </row>
    <row r="68" spans="1:6" ht="12.75">
      <c r="A68" s="21"/>
      <c r="B68" s="3" t="s">
        <v>95</v>
      </c>
      <c r="C68" s="289" t="s">
        <v>1</v>
      </c>
      <c r="D68" s="289"/>
      <c r="E68" s="289"/>
      <c r="F68" s="289"/>
    </row>
    <row r="69" spans="1:2" ht="12.75">
      <c r="A69" s="285" t="s">
        <v>96</v>
      </c>
      <c r="B69" s="285"/>
    </row>
    <row r="70" spans="1:6" ht="25.5">
      <c r="A70" s="5" t="s">
        <v>3</v>
      </c>
      <c r="B70" s="6" t="s">
        <v>97</v>
      </c>
      <c r="C70" s="68" t="s">
        <v>264</v>
      </c>
      <c r="D70" s="64" t="s">
        <v>272</v>
      </c>
      <c r="E70" s="64" t="s">
        <v>287</v>
      </c>
      <c r="F70" s="190" t="s">
        <v>290</v>
      </c>
    </row>
    <row r="71" spans="1:6" ht="12.75">
      <c r="A71" s="8" t="s">
        <v>5</v>
      </c>
      <c r="B71" s="9" t="s">
        <v>6</v>
      </c>
      <c r="C71" s="60" t="s">
        <v>7</v>
      </c>
      <c r="D71" s="63" t="s">
        <v>31</v>
      </c>
      <c r="E71" s="63" t="s">
        <v>31</v>
      </c>
      <c r="F71" s="190" t="s">
        <v>41</v>
      </c>
    </row>
    <row r="72" spans="1:6" ht="12.75">
      <c r="A72" s="11" t="s">
        <v>5</v>
      </c>
      <c r="B72" s="12" t="s">
        <v>98</v>
      </c>
      <c r="C72" s="61">
        <f>SUM(C74,C73,C75,C76,C77)</f>
        <v>93737</v>
      </c>
      <c r="D72" s="54">
        <f>SUM(D74,D73,D75,D76,D77)</f>
        <v>96511</v>
      </c>
      <c r="E72" s="54">
        <f>SUM(E74,E73,E75,E76,E77)</f>
        <v>93528</v>
      </c>
      <c r="F72" s="136">
        <v>97</v>
      </c>
    </row>
    <row r="73" spans="1:6" ht="12.75">
      <c r="A73" s="5" t="s">
        <v>99</v>
      </c>
      <c r="B73" s="6" t="s">
        <v>100</v>
      </c>
      <c r="C73" s="62">
        <v>32684</v>
      </c>
      <c r="D73" s="64">
        <v>22660</v>
      </c>
      <c r="E73" s="64">
        <v>22499</v>
      </c>
      <c r="F73" s="136"/>
    </row>
    <row r="74" spans="1:6" ht="12.75">
      <c r="A74" s="5" t="s">
        <v>101</v>
      </c>
      <c r="B74" s="6" t="s">
        <v>102</v>
      </c>
      <c r="C74" s="62">
        <v>7370</v>
      </c>
      <c r="D74" s="64">
        <v>4263</v>
      </c>
      <c r="E74" s="64">
        <v>4088</v>
      </c>
      <c r="F74" s="136"/>
    </row>
    <row r="75" spans="1:6" ht="12.75">
      <c r="A75" s="5" t="s">
        <v>103</v>
      </c>
      <c r="B75" s="6" t="s">
        <v>104</v>
      </c>
      <c r="C75" s="62">
        <v>28931</v>
      </c>
      <c r="D75" s="64">
        <v>19389</v>
      </c>
      <c r="E75" s="64">
        <v>19467</v>
      </c>
      <c r="F75" s="136"/>
    </row>
    <row r="76" spans="1:6" ht="12.75">
      <c r="A76" s="5" t="s">
        <v>105</v>
      </c>
      <c r="B76" s="6" t="s">
        <v>106</v>
      </c>
      <c r="C76" s="62">
        <v>14569</v>
      </c>
      <c r="D76" s="64">
        <v>15040</v>
      </c>
      <c r="E76" s="64">
        <v>12885</v>
      </c>
      <c r="F76" s="136"/>
    </row>
    <row r="77" spans="1:6" ht="12.75">
      <c r="A77" s="5" t="s">
        <v>107</v>
      </c>
      <c r="B77" s="6" t="s">
        <v>108</v>
      </c>
      <c r="C77" s="62">
        <f>SUM(C79,C81,C82)</f>
        <v>10183</v>
      </c>
      <c r="D77" s="64">
        <f>SUM(D79,D81,D82)</f>
        <v>35159</v>
      </c>
      <c r="E77" s="64">
        <f>SUM(E79,E81,E82)</f>
        <v>34589</v>
      </c>
      <c r="F77" s="136"/>
    </row>
    <row r="78" spans="1:6" ht="12.75">
      <c r="A78" s="5" t="s">
        <v>109</v>
      </c>
      <c r="B78" s="6" t="s">
        <v>110</v>
      </c>
      <c r="C78" s="62">
        <v>0</v>
      </c>
      <c r="D78" s="64">
        <v>0</v>
      </c>
      <c r="E78" s="64">
        <v>0</v>
      </c>
      <c r="F78" s="136"/>
    </row>
    <row r="79" spans="1:6" ht="12.75">
      <c r="A79" s="5" t="s">
        <v>111</v>
      </c>
      <c r="B79" s="48" t="s">
        <v>262</v>
      </c>
      <c r="C79" s="62">
        <v>10156</v>
      </c>
      <c r="D79" s="64">
        <v>35132</v>
      </c>
      <c r="E79" s="64">
        <v>34589</v>
      </c>
      <c r="F79" s="136"/>
    </row>
    <row r="80" spans="1:6" s="52" customFormat="1" ht="12.75">
      <c r="A80" s="50" t="s">
        <v>113</v>
      </c>
      <c r="B80" s="51" t="s">
        <v>260</v>
      </c>
      <c r="C80" s="66">
        <v>0</v>
      </c>
      <c r="D80" s="67">
        <v>0</v>
      </c>
      <c r="E80" s="67">
        <v>0</v>
      </c>
      <c r="F80" s="136"/>
    </row>
    <row r="81" spans="1:6" ht="12.75">
      <c r="A81" s="49" t="s">
        <v>115</v>
      </c>
      <c r="B81" s="6" t="s">
        <v>114</v>
      </c>
      <c r="C81" s="62">
        <v>27</v>
      </c>
      <c r="D81" s="64">
        <v>27</v>
      </c>
      <c r="E81" s="64">
        <v>0</v>
      </c>
      <c r="F81" s="136"/>
    </row>
    <row r="82" spans="1:6" ht="12.75">
      <c r="A82" s="49" t="s">
        <v>257</v>
      </c>
      <c r="B82" s="6" t="s">
        <v>116</v>
      </c>
      <c r="C82" s="62">
        <v>0</v>
      </c>
      <c r="D82" s="64">
        <v>0</v>
      </c>
      <c r="E82" s="64">
        <v>0</v>
      </c>
      <c r="F82" s="136"/>
    </row>
    <row r="83" spans="1:6" ht="12.75">
      <c r="A83" s="11" t="s">
        <v>6</v>
      </c>
      <c r="B83" s="12" t="s">
        <v>117</v>
      </c>
      <c r="C83" s="61">
        <f>SUM(C84,C85,C86)</f>
        <v>1490</v>
      </c>
      <c r="D83" s="54">
        <f>SUM(D84,D85,D86)</f>
        <v>2551</v>
      </c>
      <c r="E83" s="54">
        <f>SUM(E84,E85,E86)</f>
        <v>2551</v>
      </c>
      <c r="F83" s="136">
        <v>100</v>
      </c>
    </row>
    <row r="84" spans="1:6" ht="12.75">
      <c r="A84" s="5" t="s">
        <v>10</v>
      </c>
      <c r="B84" s="6" t="s">
        <v>118</v>
      </c>
      <c r="C84" s="62">
        <v>1490</v>
      </c>
      <c r="D84" s="64">
        <v>2361</v>
      </c>
      <c r="E84" s="64">
        <v>2361</v>
      </c>
      <c r="F84" s="136"/>
    </row>
    <row r="85" spans="1:6" ht="12.75">
      <c r="A85" s="5" t="s">
        <v>119</v>
      </c>
      <c r="B85" s="6" t="s">
        <v>120</v>
      </c>
      <c r="C85" s="62">
        <v>0</v>
      </c>
      <c r="D85" s="64">
        <v>0</v>
      </c>
      <c r="E85" s="64">
        <v>0</v>
      </c>
      <c r="F85" s="136"/>
    </row>
    <row r="86" spans="1:6" ht="12.75">
      <c r="A86" s="5" t="s">
        <v>121</v>
      </c>
      <c r="B86" s="6" t="s">
        <v>122</v>
      </c>
      <c r="C86" s="62">
        <f>SUM(C87:C90)</f>
        <v>0</v>
      </c>
      <c r="D86" s="64">
        <f>SUM(D87:D90)</f>
        <v>190</v>
      </c>
      <c r="E86" s="64">
        <f>SUM(E87:E90)</f>
        <v>190</v>
      </c>
      <c r="F86" s="136"/>
    </row>
    <row r="87" spans="1:6" ht="12.75">
      <c r="A87" s="5" t="s">
        <v>123</v>
      </c>
      <c r="B87" s="48" t="s">
        <v>255</v>
      </c>
      <c r="C87" s="62">
        <v>0</v>
      </c>
      <c r="D87" s="64">
        <v>0</v>
      </c>
      <c r="E87" s="64">
        <v>0</v>
      </c>
      <c r="F87" s="136"/>
    </row>
    <row r="88" spans="1:6" ht="12.75">
      <c r="A88" s="5" t="s">
        <v>125</v>
      </c>
      <c r="B88" s="6" t="s">
        <v>126</v>
      </c>
      <c r="C88" s="62">
        <v>0</v>
      </c>
      <c r="D88" s="64">
        <v>190</v>
      </c>
      <c r="E88" s="64">
        <v>190</v>
      </c>
      <c r="F88" s="136"/>
    </row>
    <row r="89" spans="1:6" ht="12.75">
      <c r="A89" s="49" t="s">
        <v>232</v>
      </c>
      <c r="B89" s="48" t="s">
        <v>253</v>
      </c>
      <c r="C89" s="62">
        <v>0</v>
      </c>
      <c r="D89" s="64">
        <v>0</v>
      </c>
      <c r="E89" s="64">
        <v>0</v>
      </c>
      <c r="F89" s="136"/>
    </row>
    <row r="90" spans="1:6" ht="12.75">
      <c r="A90" s="49" t="s">
        <v>233</v>
      </c>
      <c r="B90" s="48" t="s">
        <v>254</v>
      </c>
      <c r="C90" s="62">
        <v>0</v>
      </c>
      <c r="D90" s="64">
        <v>0</v>
      </c>
      <c r="E90" s="64">
        <v>0</v>
      </c>
      <c r="F90" s="136"/>
    </row>
    <row r="91" spans="1:6" ht="12.75">
      <c r="A91" s="11" t="s">
        <v>7</v>
      </c>
      <c r="B91" s="12" t="s">
        <v>127</v>
      </c>
      <c r="C91" s="61">
        <f>SUM(C92:C93)</f>
        <v>9535</v>
      </c>
      <c r="D91" s="54">
        <f>SUM(D92:D93)</f>
        <v>15432</v>
      </c>
      <c r="E91" s="54">
        <f>SUM(E92:E93)</f>
        <v>0</v>
      </c>
      <c r="F91" s="136">
        <v>0</v>
      </c>
    </row>
    <row r="92" spans="1:6" ht="12.75">
      <c r="A92" s="5" t="s">
        <v>13</v>
      </c>
      <c r="B92" s="6" t="s">
        <v>168</v>
      </c>
      <c r="C92" s="62">
        <v>2746</v>
      </c>
      <c r="D92" s="64">
        <v>7523</v>
      </c>
      <c r="E92" s="64">
        <v>0</v>
      </c>
      <c r="F92" s="136"/>
    </row>
    <row r="93" spans="1:6" ht="12.75">
      <c r="A93" s="5" t="s">
        <v>15</v>
      </c>
      <c r="B93" s="6" t="s">
        <v>129</v>
      </c>
      <c r="C93" s="62">
        <v>6789</v>
      </c>
      <c r="D93" s="64">
        <v>7909</v>
      </c>
      <c r="E93" s="64">
        <v>0</v>
      </c>
      <c r="F93" s="136"/>
    </row>
    <row r="94" spans="1:6" ht="12.75">
      <c r="A94" s="11" t="s">
        <v>130</v>
      </c>
      <c r="B94" s="12" t="s">
        <v>131</v>
      </c>
      <c r="C94" s="61">
        <v>0</v>
      </c>
      <c r="D94" s="54">
        <v>0</v>
      </c>
      <c r="E94" s="54">
        <v>0</v>
      </c>
      <c r="F94" s="136"/>
    </row>
    <row r="95" spans="1:6" ht="12.75">
      <c r="A95" s="11" t="s">
        <v>132</v>
      </c>
      <c r="B95" s="12" t="s">
        <v>133</v>
      </c>
      <c r="C95" s="61">
        <f>SUM(C72,C83,C91,C94)</f>
        <v>104762</v>
      </c>
      <c r="D95" s="54">
        <f>SUM(D72,D83,D91,D94)</f>
        <v>114494</v>
      </c>
      <c r="E95" s="54">
        <f>SUM(E72,E83,E91,E94)</f>
        <v>96079</v>
      </c>
      <c r="F95" s="136">
        <v>84</v>
      </c>
    </row>
    <row r="96" spans="1:6" ht="12.75">
      <c r="A96" s="11" t="s">
        <v>41</v>
      </c>
      <c r="B96" s="12" t="s">
        <v>134</v>
      </c>
      <c r="C96" s="61">
        <f>SUM(C97:C100)</f>
        <v>0</v>
      </c>
      <c r="D96" s="54">
        <f>SUM(D97:D100)</f>
        <v>0</v>
      </c>
      <c r="E96" s="54">
        <f>SUM(E97:E100)</f>
        <v>0</v>
      </c>
      <c r="F96" s="136"/>
    </row>
    <row r="97" spans="1:6" ht="12.75">
      <c r="A97" s="5" t="s">
        <v>43</v>
      </c>
      <c r="B97" s="6" t="s">
        <v>135</v>
      </c>
      <c r="C97" s="62">
        <v>0</v>
      </c>
      <c r="D97" s="64">
        <v>0</v>
      </c>
      <c r="E97" s="64">
        <v>0</v>
      </c>
      <c r="F97" s="136"/>
    </row>
    <row r="98" spans="1:6" ht="12.75">
      <c r="A98" s="5" t="s">
        <v>51</v>
      </c>
      <c r="B98" s="6" t="s">
        <v>136</v>
      </c>
      <c r="C98" s="62">
        <v>0</v>
      </c>
      <c r="D98" s="64">
        <v>0</v>
      </c>
      <c r="E98" s="64">
        <v>0</v>
      </c>
      <c r="F98" s="136"/>
    </row>
    <row r="99" spans="1:6" ht="12.75">
      <c r="A99" s="5" t="s">
        <v>137</v>
      </c>
      <c r="B99" s="6" t="s">
        <v>138</v>
      </c>
      <c r="C99" s="62">
        <v>0</v>
      </c>
      <c r="D99" s="64">
        <v>0</v>
      </c>
      <c r="E99" s="64">
        <v>0</v>
      </c>
      <c r="F99" s="136"/>
    </row>
    <row r="100" spans="1:6" ht="12.75">
      <c r="A100" s="5" t="s">
        <v>139</v>
      </c>
      <c r="B100" s="6" t="s">
        <v>140</v>
      </c>
      <c r="C100" s="62">
        <v>0</v>
      </c>
      <c r="D100" s="64">
        <v>0</v>
      </c>
      <c r="E100" s="64">
        <v>0</v>
      </c>
      <c r="F100" s="136"/>
    </row>
    <row r="101" spans="1:6" ht="12.75">
      <c r="A101" s="11" t="s">
        <v>57</v>
      </c>
      <c r="B101" s="12" t="s">
        <v>141</v>
      </c>
      <c r="C101" s="61">
        <f>SUM(C95,C96)</f>
        <v>104762</v>
      </c>
      <c r="D101" s="54">
        <f>SUM(D95,D96)</f>
        <v>114494</v>
      </c>
      <c r="E101" s="54">
        <f>SUM(E95,E96)</f>
        <v>96079</v>
      </c>
      <c r="F101" s="136">
        <v>84</v>
      </c>
    </row>
    <row r="102" spans="1:6" ht="12.75">
      <c r="A102" s="5" t="s">
        <v>63</v>
      </c>
      <c r="B102" s="6" t="s">
        <v>142</v>
      </c>
      <c r="C102" s="62">
        <v>0</v>
      </c>
      <c r="D102" s="64">
        <v>0</v>
      </c>
      <c r="E102" s="64">
        <v>-663</v>
      </c>
      <c r="F102" s="136"/>
    </row>
    <row r="103" spans="1:6" ht="12.75">
      <c r="A103" s="11" t="s">
        <v>69</v>
      </c>
      <c r="B103" s="12" t="s">
        <v>143</v>
      </c>
      <c r="C103" s="61">
        <f>SUM(C101:C102)</f>
        <v>104762</v>
      </c>
      <c r="D103" s="54">
        <f>SUM(D101:D102)</f>
        <v>114494</v>
      </c>
      <c r="E103" s="54">
        <f>SUM(E101:E102)</f>
        <v>95416</v>
      </c>
      <c r="F103" s="136">
        <v>83</v>
      </c>
    </row>
    <row r="106" spans="1:5" ht="12.75">
      <c r="A106" s="286" t="s">
        <v>144</v>
      </c>
      <c r="B106" s="286"/>
      <c r="C106" s="286"/>
      <c r="D106" s="56"/>
      <c r="E106" s="56"/>
    </row>
    <row r="107" spans="1:5" ht="12.75">
      <c r="A107" s="3"/>
      <c r="B107" s="3"/>
      <c r="C107" s="3"/>
      <c r="D107" s="3"/>
      <c r="E107" s="3"/>
    </row>
    <row r="108" spans="1:3" ht="12.75">
      <c r="A108" s="285" t="s">
        <v>145</v>
      </c>
      <c r="B108" s="285"/>
      <c r="C108" s="2" t="s">
        <v>1</v>
      </c>
    </row>
    <row r="109" spans="1:5" ht="25.5">
      <c r="A109" s="11" t="s">
        <v>5</v>
      </c>
      <c r="B109" s="22" t="s">
        <v>146</v>
      </c>
      <c r="C109" s="13">
        <f>SUM(C47-C95)</f>
        <v>-18209</v>
      </c>
      <c r="D109" s="13">
        <f>SUM(D47-D95)</f>
        <v>-16333</v>
      </c>
      <c r="E109" s="13">
        <f>SUM(E47-E95)</f>
        <v>2303</v>
      </c>
    </row>
    <row r="110" spans="1:5" ht="12.75">
      <c r="A110" s="23"/>
      <c r="B110" s="24"/>
      <c r="C110" s="25"/>
      <c r="D110" s="25"/>
      <c r="E110" s="25"/>
    </row>
    <row r="112" spans="1:5" ht="19.5" customHeight="1">
      <c r="A112" s="284" t="s">
        <v>258</v>
      </c>
      <c r="B112" s="284"/>
      <c r="C112" s="54">
        <v>26</v>
      </c>
      <c r="D112" s="54">
        <v>26</v>
      </c>
      <c r="E112" s="54">
        <v>19</v>
      </c>
    </row>
    <row r="113" spans="1:5" ht="19.5" customHeight="1">
      <c r="A113" s="284" t="s">
        <v>259</v>
      </c>
      <c r="B113" s="284"/>
      <c r="C113" s="54">
        <v>14</v>
      </c>
      <c r="D113" s="54">
        <v>14</v>
      </c>
      <c r="E113" s="54">
        <v>14</v>
      </c>
    </row>
  </sheetData>
  <sheetProtection selectLockedCells="1" selectUnlockedCells="1"/>
  <mergeCells count="12">
    <mergeCell ref="A64:F64"/>
    <mergeCell ref="A66:F66"/>
    <mergeCell ref="A1:F1"/>
    <mergeCell ref="A3:F3"/>
    <mergeCell ref="C5:F5"/>
    <mergeCell ref="C68:F68"/>
    <mergeCell ref="A112:B112"/>
    <mergeCell ref="A113:B113"/>
    <mergeCell ref="A6:B6"/>
    <mergeCell ref="A69:B69"/>
    <mergeCell ref="A106:C106"/>
    <mergeCell ref="A108:B108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85">
      <selection activeCell="B58" sqref="B58"/>
    </sheetView>
  </sheetViews>
  <sheetFormatPr defaultColWidth="9.140625" defaultRowHeight="12.75"/>
  <cols>
    <col min="1" max="1" width="7.57421875" style="1" customWidth="1"/>
    <col min="2" max="2" width="54.140625" style="0" customWidth="1"/>
    <col min="3" max="5" width="13.7109375" style="2" customWidth="1"/>
    <col min="6" max="6" width="6.7109375" style="132" customWidth="1"/>
  </cols>
  <sheetData>
    <row r="1" spans="1:6" ht="17.25" customHeight="1">
      <c r="A1" s="291" t="s">
        <v>432</v>
      </c>
      <c r="B1" s="291"/>
      <c r="C1" s="291"/>
      <c r="D1" s="291"/>
      <c r="E1" s="291"/>
      <c r="F1" s="291"/>
    </row>
    <row r="2" spans="1:6" ht="42" customHeight="1">
      <c r="A2" s="290" t="s">
        <v>297</v>
      </c>
      <c r="B2" s="290"/>
      <c r="C2" s="290"/>
      <c r="D2" s="290"/>
      <c r="E2" s="290"/>
      <c r="F2" s="290"/>
    </row>
    <row r="4" spans="2:6" ht="12.75">
      <c r="B4" s="10" t="s">
        <v>0</v>
      </c>
      <c r="C4" s="289" t="s">
        <v>1</v>
      </c>
      <c r="D4" s="289"/>
      <c r="E4" s="289"/>
      <c r="F4" s="289"/>
    </row>
    <row r="5" spans="1:2" ht="12.75">
      <c r="A5" s="285" t="s">
        <v>165</v>
      </c>
      <c r="B5" s="285"/>
    </row>
    <row r="6" spans="1:6" ht="25.5">
      <c r="A6" s="5" t="s">
        <v>3</v>
      </c>
      <c r="B6" s="6" t="s">
        <v>4</v>
      </c>
      <c r="C6" s="59" t="s">
        <v>264</v>
      </c>
      <c r="D6" s="63" t="s">
        <v>272</v>
      </c>
      <c r="E6" s="130" t="s">
        <v>287</v>
      </c>
      <c r="F6" s="135" t="s">
        <v>290</v>
      </c>
    </row>
    <row r="7" spans="1:6" ht="12.75">
      <c r="A7" s="8" t="s">
        <v>5</v>
      </c>
      <c r="B7" s="9" t="s">
        <v>6</v>
      </c>
      <c r="C7" s="60" t="s">
        <v>7</v>
      </c>
      <c r="D7" s="63" t="s">
        <v>29</v>
      </c>
      <c r="E7" s="130" t="s">
        <v>31</v>
      </c>
      <c r="F7" s="134" t="s">
        <v>41</v>
      </c>
    </row>
    <row r="8" spans="1:6" ht="12.75">
      <c r="A8" s="11" t="s">
        <v>5</v>
      </c>
      <c r="B8" s="12" t="s">
        <v>8</v>
      </c>
      <c r="C8" s="61">
        <f>SUM(C9,C11,C20)</f>
        <v>1255</v>
      </c>
      <c r="D8" s="54">
        <f>SUM(D9,D11,D20)</f>
        <v>4598</v>
      </c>
      <c r="E8" s="54">
        <f>SUM(E9,E11,E20)</f>
        <v>4498</v>
      </c>
      <c r="F8" s="136">
        <v>98</v>
      </c>
    </row>
    <row r="9" spans="1:6" ht="12.75">
      <c r="A9" s="11" t="s">
        <v>6</v>
      </c>
      <c r="B9" s="12" t="s">
        <v>9</v>
      </c>
      <c r="C9" s="61">
        <f>SUM(C10)</f>
        <v>100</v>
      </c>
      <c r="D9" s="54">
        <f>SUM(D10)</f>
        <v>100</v>
      </c>
      <c r="E9" s="54">
        <f>SUM(E10)</f>
        <v>0</v>
      </c>
      <c r="F9" s="135"/>
    </row>
    <row r="10" spans="1:6" ht="12.75">
      <c r="A10" s="5" t="s">
        <v>10</v>
      </c>
      <c r="B10" s="6" t="s">
        <v>11</v>
      </c>
      <c r="C10" s="62">
        <v>100</v>
      </c>
      <c r="D10" s="64">
        <v>100</v>
      </c>
      <c r="E10" s="64">
        <v>0</v>
      </c>
      <c r="F10" s="135"/>
    </row>
    <row r="11" spans="1:6" ht="12.75">
      <c r="A11" s="11" t="s">
        <v>7</v>
      </c>
      <c r="B11" s="12" t="s">
        <v>12</v>
      </c>
      <c r="C11" s="61">
        <f>SUM(C12:C19)</f>
        <v>1155</v>
      </c>
      <c r="D11" s="54">
        <f>SUM(D12:D19)</f>
        <v>4498</v>
      </c>
      <c r="E11" s="54">
        <f>SUM(E12:E19)</f>
        <v>4498</v>
      </c>
      <c r="F11" s="136">
        <v>100</v>
      </c>
    </row>
    <row r="12" spans="1:6" ht="12.75">
      <c r="A12" s="5" t="s">
        <v>13</v>
      </c>
      <c r="B12" s="6" t="s">
        <v>14</v>
      </c>
      <c r="C12" s="62">
        <v>0</v>
      </c>
      <c r="D12" s="64">
        <v>0</v>
      </c>
      <c r="E12" s="64">
        <v>0</v>
      </c>
      <c r="F12" s="135"/>
    </row>
    <row r="13" spans="1:6" ht="12.75">
      <c r="A13" s="5" t="s">
        <v>15</v>
      </c>
      <c r="B13" s="6" t="s">
        <v>16</v>
      </c>
      <c r="C13" s="62">
        <v>0</v>
      </c>
      <c r="D13" s="64">
        <v>0</v>
      </c>
      <c r="E13" s="64">
        <v>0</v>
      </c>
      <c r="F13" s="135"/>
    </row>
    <row r="14" spans="1:6" ht="12.75">
      <c r="A14" s="5" t="s">
        <v>17</v>
      </c>
      <c r="B14" s="6" t="s">
        <v>18</v>
      </c>
      <c r="C14" s="62">
        <v>447</v>
      </c>
      <c r="D14" s="64">
        <v>3542</v>
      </c>
      <c r="E14" s="64">
        <v>3542</v>
      </c>
      <c r="F14" s="135"/>
    </row>
    <row r="15" spans="1:6" ht="12.75">
      <c r="A15" s="5" t="s">
        <v>19</v>
      </c>
      <c r="B15" s="6" t="s">
        <v>20</v>
      </c>
      <c r="C15" s="62">
        <v>0</v>
      </c>
      <c r="D15" s="64">
        <v>0</v>
      </c>
      <c r="E15" s="64">
        <v>0</v>
      </c>
      <c r="F15" s="135"/>
    </row>
    <row r="16" spans="1:6" ht="12.75">
      <c r="A16" s="5" t="s">
        <v>21</v>
      </c>
      <c r="B16" s="6" t="s">
        <v>22</v>
      </c>
      <c r="C16" s="62">
        <v>0</v>
      </c>
      <c r="D16" s="64">
        <v>0</v>
      </c>
      <c r="E16" s="64">
        <v>0</v>
      </c>
      <c r="F16" s="135"/>
    </row>
    <row r="17" spans="1:6" ht="12.75">
      <c r="A17" s="5" t="s">
        <v>23</v>
      </c>
      <c r="B17" s="6" t="s">
        <v>24</v>
      </c>
      <c r="C17" s="62">
        <v>0</v>
      </c>
      <c r="D17" s="64">
        <v>0</v>
      </c>
      <c r="E17" s="64">
        <v>0</v>
      </c>
      <c r="F17" s="135"/>
    </row>
    <row r="18" spans="1:6" ht="12.75">
      <c r="A18" s="5" t="s">
        <v>25</v>
      </c>
      <c r="B18" s="6" t="s">
        <v>26</v>
      </c>
      <c r="C18" s="62">
        <v>708</v>
      </c>
      <c r="D18" s="64">
        <v>956</v>
      </c>
      <c r="E18" s="64">
        <v>956</v>
      </c>
      <c r="F18" s="135"/>
    </row>
    <row r="19" spans="1:6" ht="12.75">
      <c r="A19" s="5" t="s">
        <v>27</v>
      </c>
      <c r="B19" s="6" t="s">
        <v>28</v>
      </c>
      <c r="C19" s="62">
        <v>0</v>
      </c>
      <c r="D19" s="64">
        <v>0</v>
      </c>
      <c r="E19" s="64">
        <v>0</v>
      </c>
      <c r="F19" s="135"/>
    </row>
    <row r="20" spans="1:6" ht="12.75">
      <c r="A20" s="11" t="s">
        <v>29</v>
      </c>
      <c r="B20" s="12" t="s">
        <v>30</v>
      </c>
      <c r="C20" s="61">
        <v>0</v>
      </c>
      <c r="D20" s="54">
        <v>0</v>
      </c>
      <c r="E20" s="54">
        <v>0</v>
      </c>
      <c r="F20" s="135">
        <v>0</v>
      </c>
    </row>
    <row r="21" spans="1:6" ht="12.75">
      <c r="A21" s="11" t="s">
        <v>31</v>
      </c>
      <c r="B21" s="12" t="s">
        <v>32</v>
      </c>
      <c r="C21" s="61">
        <f>SUM(C22:C25)</f>
        <v>0</v>
      </c>
      <c r="D21" s="54">
        <v>0</v>
      </c>
      <c r="E21" s="54">
        <v>0</v>
      </c>
      <c r="F21" s="135">
        <v>0</v>
      </c>
    </row>
    <row r="22" spans="1:6" ht="12.75">
      <c r="A22" s="5" t="s">
        <v>33</v>
      </c>
      <c r="B22" s="6" t="s">
        <v>34</v>
      </c>
      <c r="C22" s="62">
        <v>0</v>
      </c>
      <c r="D22" s="64">
        <v>0</v>
      </c>
      <c r="E22" s="64">
        <v>0</v>
      </c>
      <c r="F22" s="135"/>
    </row>
    <row r="23" spans="1:6" ht="12.75">
      <c r="A23" s="5" t="s">
        <v>35</v>
      </c>
      <c r="B23" s="6" t="s">
        <v>36</v>
      </c>
      <c r="C23" s="62">
        <v>0</v>
      </c>
      <c r="D23" s="64">
        <v>0</v>
      </c>
      <c r="E23" s="64">
        <v>0</v>
      </c>
      <c r="F23" s="135"/>
    </row>
    <row r="24" spans="1:6" ht="12.75">
      <c r="A24" s="5" t="s">
        <v>37</v>
      </c>
      <c r="B24" s="6" t="s">
        <v>38</v>
      </c>
      <c r="C24" s="62">
        <v>0</v>
      </c>
      <c r="D24" s="64">
        <v>0</v>
      </c>
      <c r="E24" s="64">
        <v>0</v>
      </c>
      <c r="F24" s="135"/>
    </row>
    <row r="25" spans="1:6" ht="12.75">
      <c r="A25" s="5" t="s">
        <v>39</v>
      </c>
      <c r="B25" s="6" t="s">
        <v>40</v>
      </c>
      <c r="C25" s="62">
        <v>0</v>
      </c>
      <c r="D25" s="64">
        <v>0</v>
      </c>
      <c r="E25" s="64">
        <v>0</v>
      </c>
      <c r="F25" s="135"/>
    </row>
    <row r="26" spans="1:6" ht="12.75">
      <c r="A26" s="11" t="s">
        <v>41</v>
      </c>
      <c r="B26" s="12" t="s">
        <v>42</v>
      </c>
      <c r="C26" s="61">
        <f>SUM(C27,C31)</f>
        <v>723</v>
      </c>
      <c r="D26" s="54">
        <f>SUM(D27,D31)</f>
        <v>723</v>
      </c>
      <c r="E26" s="54">
        <f>SUM(E27,E31)</f>
        <v>723</v>
      </c>
      <c r="F26" s="136">
        <v>100</v>
      </c>
    </row>
    <row r="27" spans="1:6" ht="12.75">
      <c r="A27" s="5" t="s">
        <v>43</v>
      </c>
      <c r="B27" s="6" t="s">
        <v>44</v>
      </c>
      <c r="C27" s="62">
        <f>SUM(C28:C30)</f>
        <v>0</v>
      </c>
      <c r="D27" s="64">
        <v>0</v>
      </c>
      <c r="E27" s="64">
        <v>0</v>
      </c>
      <c r="F27" s="136"/>
    </row>
    <row r="28" spans="1:6" ht="12.75">
      <c r="A28" s="5" t="s">
        <v>45</v>
      </c>
      <c r="B28" s="6" t="s">
        <v>46</v>
      </c>
      <c r="C28" s="62">
        <v>0</v>
      </c>
      <c r="D28" s="64">
        <v>0</v>
      </c>
      <c r="E28" s="64">
        <v>0</v>
      </c>
      <c r="F28" s="136"/>
    </row>
    <row r="29" spans="1:6" ht="12.75">
      <c r="A29" s="5" t="s">
        <v>47</v>
      </c>
      <c r="B29" s="6" t="s">
        <v>48</v>
      </c>
      <c r="C29" s="62">
        <v>0</v>
      </c>
      <c r="D29" s="64">
        <v>0</v>
      </c>
      <c r="E29" s="64">
        <v>0</v>
      </c>
      <c r="F29" s="136"/>
    </row>
    <row r="30" spans="1:6" ht="12.75">
      <c r="A30" s="5" t="s">
        <v>49</v>
      </c>
      <c r="B30" s="6" t="s">
        <v>50</v>
      </c>
      <c r="C30" s="62">
        <v>0</v>
      </c>
      <c r="D30" s="64">
        <v>0</v>
      </c>
      <c r="E30" s="64">
        <v>0</v>
      </c>
      <c r="F30" s="136"/>
    </row>
    <row r="31" spans="1:6" ht="12.75">
      <c r="A31" s="5" t="s">
        <v>51</v>
      </c>
      <c r="B31" s="6" t="s">
        <v>52</v>
      </c>
      <c r="C31" s="62">
        <f>SUM(C32:C34)</f>
        <v>723</v>
      </c>
      <c r="D31" s="64">
        <f>SUM(D32:D34)</f>
        <v>723</v>
      </c>
      <c r="E31" s="64">
        <f>SUM(E32:E34)</f>
        <v>723</v>
      </c>
      <c r="F31" s="136"/>
    </row>
    <row r="32" spans="1:6" ht="12.75">
      <c r="A32" s="5" t="s">
        <v>53</v>
      </c>
      <c r="B32" s="6" t="s">
        <v>46</v>
      </c>
      <c r="C32" s="62">
        <v>723</v>
      </c>
      <c r="D32" s="64">
        <v>723</v>
      </c>
      <c r="E32" s="64">
        <v>723</v>
      </c>
      <c r="F32" s="136"/>
    </row>
    <row r="33" spans="1:6" ht="12.75">
      <c r="A33" s="5" t="s">
        <v>54</v>
      </c>
      <c r="B33" s="6" t="s">
        <v>48</v>
      </c>
      <c r="C33" s="62">
        <v>0</v>
      </c>
      <c r="D33" s="64">
        <v>0</v>
      </c>
      <c r="E33" s="64">
        <v>0</v>
      </c>
      <c r="F33" s="136"/>
    </row>
    <row r="34" spans="1:6" ht="12.75">
      <c r="A34" s="5" t="s">
        <v>55</v>
      </c>
      <c r="B34" s="6" t="s">
        <v>169</v>
      </c>
      <c r="C34" s="62"/>
      <c r="D34" s="64">
        <v>0</v>
      </c>
      <c r="E34" s="64">
        <v>0</v>
      </c>
      <c r="F34" s="136"/>
    </row>
    <row r="35" spans="1:6" ht="12.75">
      <c r="A35" s="11" t="s">
        <v>57</v>
      </c>
      <c r="B35" s="12" t="s">
        <v>58</v>
      </c>
      <c r="C35" s="61">
        <f>SUM(C36:C37)</f>
        <v>0</v>
      </c>
      <c r="D35" s="54">
        <f>SUM(D36:D37)</f>
        <v>0</v>
      </c>
      <c r="E35" s="54">
        <f>SUM(E36:E37)</f>
        <v>0</v>
      </c>
      <c r="F35" s="136"/>
    </row>
    <row r="36" spans="1:6" ht="12.75">
      <c r="A36" s="5" t="s">
        <v>59</v>
      </c>
      <c r="B36" s="6" t="s">
        <v>60</v>
      </c>
      <c r="C36" s="62">
        <v>0</v>
      </c>
      <c r="D36" s="64">
        <v>0</v>
      </c>
      <c r="E36" s="64">
        <v>0</v>
      </c>
      <c r="F36" s="136"/>
    </row>
    <row r="37" spans="1:6" ht="12.75">
      <c r="A37" s="5" t="s">
        <v>61</v>
      </c>
      <c r="B37" s="6" t="s">
        <v>62</v>
      </c>
      <c r="C37" s="62">
        <v>0</v>
      </c>
      <c r="D37" s="64">
        <v>0</v>
      </c>
      <c r="E37" s="64">
        <v>0</v>
      </c>
      <c r="F37" s="135"/>
    </row>
    <row r="38" spans="1:6" ht="12.75">
      <c r="A38" s="11" t="s">
        <v>63</v>
      </c>
      <c r="B38" s="12" t="s">
        <v>64</v>
      </c>
      <c r="C38" s="61">
        <f>SUM(C39:C40)</f>
        <v>2622</v>
      </c>
      <c r="D38" s="54">
        <f>SUM(D39:D40)</f>
        <v>0</v>
      </c>
      <c r="E38" s="54">
        <f>SUM(E39:E40)</f>
        <v>0</v>
      </c>
      <c r="F38" s="135">
        <v>0</v>
      </c>
    </row>
    <row r="39" spans="1:6" ht="12.75">
      <c r="A39" s="5" t="s">
        <v>65</v>
      </c>
      <c r="B39" s="6" t="s">
        <v>66</v>
      </c>
      <c r="C39" s="62">
        <v>0</v>
      </c>
      <c r="D39" s="64">
        <v>0</v>
      </c>
      <c r="E39" s="64">
        <v>0</v>
      </c>
      <c r="F39" s="135"/>
    </row>
    <row r="40" spans="1:6" ht="12.75">
      <c r="A40" s="5" t="s">
        <v>67</v>
      </c>
      <c r="B40" s="6" t="s">
        <v>68</v>
      </c>
      <c r="C40" s="62">
        <v>2622</v>
      </c>
      <c r="D40" s="64">
        <v>0</v>
      </c>
      <c r="E40" s="64">
        <v>0</v>
      </c>
      <c r="F40" s="135"/>
    </row>
    <row r="41" spans="1:6" ht="12.75">
      <c r="A41" s="11" t="s">
        <v>69</v>
      </c>
      <c r="B41" s="12" t="s">
        <v>70</v>
      </c>
      <c r="C41" s="61">
        <v>0</v>
      </c>
      <c r="D41" s="54">
        <v>0</v>
      </c>
      <c r="E41" s="54">
        <v>0</v>
      </c>
      <c r="F41" s="135"/>
    </row>
    <row r="42" spans="1:6" ht="12.75">
      <c r="A42" s="11" t="s">
        <v>71</v>
      </c>
      <c r="B42" s="12" t="s">
        <v>72</v>
      </c>
      <c r="C42" s="13">
        <f>SUM(C9,C11,C20,C21,C26,C35,C38)</f>
        <v>4600</v>
      </c>
      <c r="D42" s="54">
        <f>SUM(D9,D11,D20,D21,D26,D35,D38)</f>
        <v>5321</v>
      </c>
      <c r="E42" s="54">
        <f>SUM(E9,E11,E20,E21,E26,E35,E38)</f>
        <v>5221</v>
      </c>
      <c r="F42" s="136">
        <v>98</v>
      </c>
    </row>
    <row r="43" spans="1:6" ht="12.75">
      <c r="A43" s="11" t="s">
        <v>73</v>
      </c>
      <c r="B43" s="12" t="s">
        <v>74</v>
      </c>
      <c r="C43" s="13">
        <f>SUM(C44,C47)</f>
        <v>5112</v>
      </c>
      <c r="D43" s="54">
        <f>SUM(D44,D47)</f>
        <v>4106</v>
      </c>
      <c r="E43" s="54">
        <f>SUM(E44,E47)</f>
        <v>744</v>
      </c>
      <c r="F43" s="136">
        <v>18</v>
      </c>
    </row>
    <row r="44" spans="1:6" ht="12.75">
      <c r="A44" s="5" t="s">
        <v>75</v>
      </c>
      <c r="B44" s="6" t="s">
        <v>76</v>
      </c>
      <c r="C44" s="7">
        <f>SUM(C45:C46)</f>
        <v>5112</v>
      </c>
      <c r="D44" s="64">
        <f>SUM(D45:D46)</f>
        <v>4106</v>
      </c>
      <c r="E44" s="64">
        <f>SUM(E45:E46)</f>
        <v>744</v>
      </c>
      <c r="F44" s="136"/>
    </row>
    <row r="45" spans="1:6" ht="12.75">
      <c r="A45" s="5" t="s">
        <v>77</v>
      </c>
      <c r="B45" s="6" t="s">
        <v>78</v>
      </c>
      <c r="C45" s="62">
        <v>3852</v>
      </c>
      <c r="D45" s="64">
        <v>4106</v>
      </c>
      <c r="E45" s="64">
        <v>744</v>
      </c>
      <c r="F45" s="135"/>
    </row>
    <row r="46" spans="1:6" ht="12.75">
      <c r="A46" s="5" t="s">
        <v>79</v>
      </c>
      <c r="B46" s="6" t="s">
        <v>80</v>
      </c>
      <c r="C46" s="62">
        <v>1260</v>
      </c>
      <c r="D46" s="64">
        <v>0</v>
      </c>
      <c r="E46" s="64">
        <v>0</v>
      </c>
      <c r="F46" s="135"/>
    </row>
    <row r="47" spans="1:6" ht="12.75">
      <c r="A47" s="5" t="s">
        <v>81</v>
      </c>
      <c r="B47" s="6" t="s">
        <v>82</v>
      </c>
      <c r="C47" s="62">
        <f>SUM(C48:C50)</f>
        <v>0</v>
      </c>
      <c r="D47" s="64">
        <v>0</v>
      </c>
      <c r="E47" s="64">
        <v>0</v>
      </c>
      <c r="F47" s="135"/>
    </row>
    <row r="48" spans="1:6" ht="12.75">
      <c r="A48" s="5" t="s">
        <v>83</v>
      </c>
      <c r="B48" s="6" t="s">
        <v>84</v>
      </c>
      <c r="C48" s="62">
        <v>0</v>
      </c>
      <c r="D48" s="64">
        <v>0</v>
      </c>
      <c r="E48" s="64">
        <v>0</v>
      </c>
      <c r="F48" s="135"/>
    </row>
    <row r="49" spans="1:6" ht="12.75">
      <c r="A49" s="5" t="s">
        <v>85</v>
      </c>
      <c r="B49" s="6" t="s">
        <v>86</v>
      </c>
      <c r="C49" s="62">
        <v>0</v>
      </c>
      <c r="D49" s="64">
        <v>0</v>
      </c>
      <c r="E49" s="64">
        <v>0</v>
      </c>
      <c r="F49" s="135"/>
    </row>
    <row r="50" spans="1:6" ht="12.75">
      <c r="A50" s="5" t="s">
        <v>87</v>
      </c>
      <c r="B50" s="6" t="s">
        <v>88</v>
      </c>
      <c r="C50" s="62">
        <v>0</v>
      </c>
      <c r="D50" s="64">
        <v>0</v>
      </c>
      <c r="E50" s="64">
        <v>0</v>
      </c>
      <c r="F50" s="135"/>
    </row>
    <row r="51" spans="1:6" ht="12.75">
      <c r="A51" s="11" t="s">
        <v>89</v>
      </c>
      <c r="B51" s="16" t="s">
        <v>90</v>
      </c>
      <c r="C51" s="61">
        <f>SUM(C42,C43)</f>
        <v>9712</v>
      </c>
      <c r="D51" s="54">
        <f>SUM(D42,D43)</f>
        <v>9427</v>
      </c>
      <c r="E51" s="54">
        <f>SUM(E42,E43)</f>
        <v>5965</v>
      </c>
      <c r="F51" s="136">
        <v>63</v>
      </c>
    </row>
    <row r="52" spans="1:6" ht="12.75">
      <c r="A52" s="11" t="s">
        <v>91</v>
      </c>
      <c r="B52" s="12" t="s">
        <v>92</v>
      </c>
      <c r="C52" s="61">
        <v>0</v>
      </c>
      <c r="D52" s="54">
        <v>0</v>
      </c>
      <c r="E52" s="54">
        <v>0</v>
      </c>
      <c r="F52" s="135"/>
    </row>
    <row r="53" spans="1:6" ht="12.75">
      <c r="A53" s="11" t="s">
        <v>93</v>
      </c>
      <c r="B53" s="12" t="s">
        <v>94</v>
      </c>
      <c r="C53" s="61">
        <f>SUM(C51:C52)</f>
        <v>9712</v>
      </c>
      <c r="D53" s="54">
        <f>SUM(D51:D52)</f>
        <v>9427</v>
      </c>
      <c r="E53" s="54">
        <f>SUM(E51:E52)</f>
        <v>5965</v>
      </c>
      <c r="F53" s="136">
        <v>63</v>
      </c>
    </row>
    <row r="54" spans="1:2" ht="12.75">
      <c r="A54" s="19"/>
      <c r="B54" s="18"/>
    </row>
    <row r="55" spans="1:2" ht="12.75">
      <c r="A55" s="19"/>
      <c r="B55" s="18"/>
    </row>
    <row r="56" spans="1:2" ht="12.75">
      <c r="A56" s="19"/>
      <c r="B56" s="18"/>
    </row>
    <row r="57" spans="1:2" ht="12.75">
      <c r="A57" s="19"/>
      <c r="B57" s="18"/>
    </row>
    <row r="58" spans="1:2" ht="12.75">
      <c r="A58" s="19"/>
      <c r="B58" s="18"/>
    </row>
    <row r="59" spans="1:2" ht="12.75">
      <c r="A59" s="19"/>
      <c r="B59" s="18"/>
    </row>
    <row r="60" spans="1:2" ht="12.75">
      <c r="A60" s="19"/>
      <c r="B60" s="18"/>
    </row>
    <row r="61" spans="1:2" ht="12.75">
      <c r="A61" s="19"/>
      <c r="B61" s="18"/>
    </row>
    <row r="62" spans="1:2" ht="12.75">
      <c r="A62" s="19"/>
      <c r="B62" s="18"/>
    </row>
    <row r="63" spans="1:6" ht="12.75">
      <c r="A63" s="291" t="s">
        <v>433</v>
      </c>
      <c r="B63" s="291"/>
      <c r="C63" s="291"/>
      <c r="D63" s="291"/>
      <c r="E63" s="291"/>
      <c r="F63" s="291"/>
    </row>
    <row r="64" spans="1:5" ht="12.75">
      <c r="A64" s="20"/>
      <c r="B64" s="20"/>
      <c r="C64" s="20"/>
      <c r="D64" s="20"/>
      <c r="E64" s="20"/>
    </row>
    <row r="65" spans="1:6" ht="38.25" customHeight="1">
      <c r="A65" s="290" t="s">
        <v>297</v>
      </c>
      <c r="B65" s="290"/>
      <c r="C65" s="290"/>
      <c r="D65" s="290"/>
      <c r="E65" s="290"/>
      <c r="F65" s="290"/>
    </row>
    <row r="67" spans="1:6" ht="12.75">
      <c r="A67" s="21"/>
      <c r="B67" s="3" t="s">
        <v>95</v>
      </c>
      <c r="C67" s="289" t="s">
        <v>1</v>
      </c>
      <c r="D67" s="289"/>
      <c r="E67" s="289"/>
      <c r="F67" s="289"/>
    </row>
    <row r="68" spans="1:2" ht="12.75">
      <c r="A68" s="285" t="s">
        <v>96</v>
      </c>
      <c r="B68" s="285"/>
    </row>
    <row r="69" spans="1:6" ht="25.5">
      <c r="A69" s="5" t="s">
        <v>3</v>
      </c>
      <c r="B69" s="6" t="s">
        <v>97</v>
      </c>
      <c r="C69" s="59" t="s">
        <v>264</v>
      </c>
      <c r="D69" s="63" t="s">
        <v>272</v>
      </c>
      <c r="E69" s="63" t="s">
        <v>287</v>
      </c>
      <c r="F69" s="135" t="s">
        <v>290</v>
      </c>
    </row>
    <row r="70" spans="1:6" ht="12.75">
      <c r="A70" s="8" t="s">
        <v>5</v>
      </c>
      <c r="B70" s="9" t="s">
        <v>6</v>
      </c>
      <c r="C70" s="60" t="s">
        <v>7</v>
      </c>
      <c r="D70" s="130" t="s">
        <v>29</v>
      </c>
      <c r="E70" s="63" t="s">
        <v>31</v>
      </c>
      <c r="F70" s="133" t="s">
        <v>41</v>
      </c>
    </row>
    <row r="71" spans="1:6" ht="12.75">
      <c r="A71" s="11" t="s">
        <v>5</v>
      </c>
      <c r="B71" s="12" t="s">
        <v>98</v>
      </c>
      <c r="C71" s="61">
        <f>SUM(C73,C72,C74,C75,C76)</f>
        <v>5007</v>
      </c>
      <c r="D71" s="127">
        <f>SUM(D73,D72,D74,D75,D76)</f>
        <v>5042</v>
      </c>
      <c r="E71" s="54">
        <f>SUM(E73,E72,E74,E75,E76)</f>
        <v>3730</v>
      </c>
      <c r="F71" s="136">
        <v>94</v>
      </c>
    </row>
    <row r="72" spans="1:6" ht="12.75">
      <c r="A72" s="5" t="s">
        <v>99</v>
      </c>
      <c r="B72" s="6" t="s">
        <v>100</v>
      </c>
      <c r="C72" s="62">
        <v>710</v>
      </c>
      <c r="D72" s="128">
        <v>711</v>
      </c>
      <c r="E72" s="64">
        <v>711</v>
      </c>
      <c r="F72" s="136"/>
    </row>
    <row r="73" spans="1:6" ht="12.75">
      <c r="A73" s="5" t="s">
        <v>101</v>
      </c>
      <c r="B73" s="6" t="s">
        <v>102</v>
      </c>
      <c r="C73" s="62">
        <v>115</v>
      </c>
      <c r="D73" s="128">
        <v>149</v>
      </c>
      <c r="E73" s="64">
        <v>149</v>
      </c>
      <c r="F73" s="136"/>
    </row>
    <row r="74" spans="1:6" ht="12.75">
      <c r="A74" s="5" t="s">
        <v>103</v>
      </c>
      <c r="B74" s="6" t="s">
        <v>104</v>
      </c>
      <c r="C74" s="62">
        <v>3711</v>
      </c>
      <c r="D74" s="128">
        <v>3711</v>
      </c>
      <c r="E74" s="64">
        <v>2689</v>
      </c>
      <c r="F74" s="136"/>
    </row>
    <row r="75" spans="1:6" ht="12.75">
      <c r="A75" s="5" t="s">
        <v>105</v>
      </c>
      <c r="B75" s="6" t="s">
        <v>106</v>
      </c>
      <c r="C75" s="62">
        <v>0</v>
      </c>
      <c r="D75" s="128">
        <v>0</v>
      </c>
      <c r="E75" s="64"/>
      <c r="F75" s="136"/>
    </row>
    <row r="76" spans="1:6" ht="12.75">
      <c r="A76" s="5" t="s">
        <v>107</v>
      </c>
      <c r="B76" s="6" t="s">
        <v>108</v>
      </c>
      <c r="C76" s="62">
        <f>SUM(C77:C79)</f>
        <v>471</v>
      </c>
      <c r="D76" s="128">
        <v>471</v>
      </c>
      <c r="E76" s="64">
        <f>SUM(E77:E80)</f>
        <v>181</v>
      </c>
      <c r="F76" s="136"/>
    </row>
    <row r="77" spans="1:6" ht="12.75">
      <c r="A77" s="5" t="s">
        <v>109</v>
      </c>
      <c r="B77" s="6" t="s">
        <v>110</v>
      </c>
      <c r="C77" s="62">
        <v>0</v>
      </c>
      <c r="D77" s="128">
        <v>0</v>
      </c>
      <c r="E77" s="64">
        <v>0</v>
      </c>
      <c r="F77" s="136"/>
    </row>
    <row r="78" spans="1:6" ht="12.75">
      <c r="A78" s="5" t="s">
        <v>111</v>
      </c>
      <c r="B78" s="6" t="s">
        <v>167</v>
      </c>
      <c r="C78" s="62">
        <v>164</v>
      </c>
      <c r="D78" s="128">
        <v>164</v>
      </c>
      <c r="E78" s="64">
        <v>164</v>
      </c>
      <c r="F78" s="136"/>
    </row>
    <row r="79" spans="1:6" ht="12.75">
      <c r="A79" s="5" t="s">
        <v>113</v>
      </c>
      <c r="B79" s="6" t="s">
        <v>114</v>
      </c>
      <c r="C79" s="62">
        <v>307</v>
      </c>
      <c r="D79" s="128">
        <v>307</v>
      </c>
      <c r="E79" s="64">
        <v>17</v>
      </c>
      <c r="F79" s="136"/>
    </row>
    <row r="80" spans="1:6" ht="12.75">
      <c r="A80" s="5" t="s">
        <v>115</v>
      </c>
      <c r="B80" s="6" t="s">
        <v>116</v>
      </c>
      <c r="C80" s="62">
        <v>0</v>
      </c>
      <c r="D80" s="128">
        <v>0</v>
      </c>
      <c r="E80" s="64">
        <v>0</v>
      </c>
      <c r="F80" s="136"/>
    </row>
    <row r="81" spans="1:6" ht="12.75">
      <c r="A81" s="11" t="s">
        <v>6</v>
      </c>
      <c r="B81" s="12" t="s">
        <v>117</v>
      </c>
      <c r="C81" s="61">
        <f>SUM(C82,C83,C84)</f>
        <v>1260</v>
      </c>
      <c r="D81" s="127">
        <f>SUM(D82,D83,D84)</f>
        <v>2095</v>
      </c>
      <c r="E81" s="54">
        <f>SUM(E82,E83,E84)</f>
        <v>2095</v>
      </c>
      <c r="F81" s="136">
        <v>100</v>
      </c>
    </row>
    <row r="82" spans="1:6" ht="12.75">
      <c r="A82" s="5" t="s">
        <v>10</v>
      </c>
      <c r="B82" s="6" t="s">
        <v>118</v>
      </c>
      <c r="C82" s="62">
        <v>0</v>
      </c>
      <c r="D82" s="128">
        <v>0</v>
      </c>
      <c r="E82" s="64">
        <v>0</v>
      </c>
      <c r="F82" s="136"/>
    </row>
    <row r="83" spans="1:6" ht="12.75">
      <c r="A83" s="5" t="s">
        <v>119</v>
      </c>
      <c r="B83" s="6" t="s">
        <v>120</v>
      </c>
      <c r="C83" s="62">
        <v>1200</v>
      </c>
      <c r="D83" s="128">
        <v>2055</v>
      </c>
      <c r="E83" s="64">
        <v>2055</v>
      </c>
      <c r="F83" s="136"/>
    </row>
    <row r="84" spans="1:6" ht="12.75">
      <c r="A84" s="5" t="s">
        <v>121</v>
      </c>
      <c r="B84" s="6" t="s">
        <v>122</v>
      </c>
      <c r="C84" s="62">
        <f>SUM(C85:C88)</f>
        <v>60</v>
      </c>
      <c r="D84" s="62">
        <f>SUM(D85:D88)</f>
        <v>40</v>
      </c>
      <c r="E84" s="189">
        <f>SUM(E85:E88)</f>
        <v>40</v>
      </c>
      <c r="F84" s="136"/>
    </row>
    <row r="85" spans="1:6" ht="12.75">
      <c r="A85" s="5" t="s">
        <v>123</v>
      </c>
      <c r="B85" s="6" t="s">
        <v>167</v>
      </c>
      <c r="C85" s="62">
        <v>0</v>
      </c>
      <c r="D85" s="128">
        <v>0</v>
      </c>
      <c r="E85" s="64">
        <v>0</v>
      </c>
      <c r="F85" s="136"/>
    </row>
    <row r="86" spans="1:6" ht="12.75">
      <c r="A86" s="5" t="s">
        <v>125</v>
      </c>
      <c r="B86" s="6" t="s">
        <v>126</v>
      </c>
      <c r="C86" s="62">
        <v>0</v>
      </c>
      <c r="D86" s="128">
        <v>0</v>
      </c>
      <c r="E86" s="64">
        <v>0</v>
      </c>
      <c r="F86" s="136"/>
    </row>
    <row r="87" spans="1:6" ht="12.75">
      <c r="A87" s="49" t="s">
        <v>232</v>
      </c>
      <c r="B87" s="48" t="s">
        <v>261</v>
      </c>
      <c r="C87" s="62">
        <v>40</v>
      </c>
      <c r="D87" s="128">
        <v>40</v>
      </c>
      <c r="E87" s="64">
        <v>40</v>
      </c>
      <c r="F87" s="136"/>
    </row>
    <row r="88" spans="1:6" ht="12.75">
      <c r="A88" s="49" t="s">
        <v>233</v>
      </c>
      <c r="B88" s="48" t="s">
        <v>254</v>
      </c>
      <c r="C88" s="62">
        <v>20</v>
      </c>
      <c r="D88" s="128">
        <v>0</v>
      </c>
      <c r="E88" s="64">
        <v>0</v>
      </c>
      <c r="F88" s="136"/>
    </row>
    <row r="89" spans="1:6" ht="12.75">
      <c r="A89" s="11" t="s">
        <v>7</v>
      </c>
      <c r="B89" s="12" t="s">
        <v>127</v>
      </c>
      <c r="C89" s="61">
        <f>SUM(C90:C91)</f>
        <v>3445</v>
      </c>
      <c r="D89" s="127">
        <f>SUM(D90:D91)</f>
        <v>2150</v>
      </c>
      <c r="E89" s="54">
        <f>SUM(E90:E91)</f>
        <v>0</v>
      </c>
      <c r="F89" s="136">
        <v>0</v>
      </c>
    </row>
    <row r="90" spans="1:6" ht="12.75">
      <c r="A90" s="5" t="s">
        <v>13</v>
      </c>
      <c r="B90" s="6" t="s">
        <v>128</v>
      </c>
      <c r="C90" s="62">
        <v>0</v>
      </c>
      <c r="D90" s="128">
        <v>0</v>
      </c>
      <c r="E90" s="64">
        <v>0</v>
      </c>
      <c r="F90" s="136"/>
    </row>
    <row r="91" spans="1:6" ht="12.75">
      <c r="A91" s="5" t="s">
        <v>15</v>
      </c>
      <c r="B91" s="6" t="s">
        <v>129</v>
      </c>
      <c r="C91" s="62">
        <v>3445</v>
      </c>
      <c r="D91" s="128">
        <v>2150</v>
      </c>
      <c r="E91" s="64">
        <v>0</v>
      </c>
      <c r="F91" s="136"/>
    </row>
    <row r="92" spans="1:6" ht="12.75">
      <c r="A92" s="11" t="s">
        <v>130</v>
      </c>
      <c r="B92" s="12" t="s">
        <v>131</v>
      </c>
      <c r="C92" s="61">
        <v>0</v>
      </c>
      <c r="D92" s="127">
        <v>140</v>
      </c>
      <c r="E92" s="54">
        <v>140</v>
      </c>
      <c r="F92" s="136">
        <v>100</v>
      </c>
    </row>
    <row r="93" spans="1:6" ht="12.75">
      <c r="A93" s="11" t="s">
        <v>132</v>
      </c>
      <c r="B93" s="12" t="s">
        <v>133</v>
      </c>
      <c r="C93" s="61">
        <f>SUM(C71,C81,C89,C92)</f>
        <v>9712</v>
      </c>
      <c r="D93" s="127">
        <f>SUM(D71,D81,D89,D92)</f>
        <v>9427</v>
      </c>
      <c r="E93" s="54">
        <f>SUM(E71,E81,E89,E92)</f>
        <v>5965</v>
      </c>
      <c r="F93" s="136">
        <v>63</v>
      </c>
    </row>
    <row r="94" spans="1:6" ht="12.75">
      <c r="A94" s="11" t="s">
        <v>41</v>
      </c>
      <c r="B94" s="12" t="s">
        <v>134</v>
      </c>
      <c r="C94" s="61">
        <f>SUM(C95:C98)</f>
        <v>0</v>
      </c>
      <c r="D94" s="127">
        <f>SUM(D95:D98)</f>
        <v>0</v>
      </c>
      <c r="E94" s="54">
        <f>SUM(E95:E98)</f>
        <v>0</v>
      </c>
      <c r="F94" s="136"/>
    </row>
    <row r="95" spans="1:6" ht="12.75">
      <c r="A95" s="5" t="s">
        <v>43</v>
      </c>
      <c r="B95" s="6" t="s">
        <v>135</v>
      </c>
      <c r="C95" s="62">
        <v>0</v>
      </c>
      <c r="D95" s="128">
        <v>0</v>
      </c>
      <c r="E95" s="64">
        <v>0</v>
      </c>
      <c r="F95" s="136"/>
    </row>
    <row r="96" spans="1:6" ht="12.75">
      <c r="A96" s="5" t="s">
        <v>51</v>
      </c>
      <c r="B96" s="6" t="s">
        <v>136</v>
      </c>
      <c r="C96" s="62">
        <v>0</v>
      </c>
      <c r="D96" s="128">
        <v>0</v>
      </c>
      <c r="E96" s="64">
        <v>0</v>
      </c>
      <c r="F96" s="136"/>
    </row>
    <row r="97" spans="1:6" ht="12.75">
      <c r="A97" s="5" t="s">
        <v>137</v>
      </c>
      <c r="B97" s="6" t="s">
        <v>138</v>
      </c>
      <c r="C97" s="62">
        <v>0</v>
      </c>
      <c r="D97" s="128">
        <v>0</v>
      </c>
      <c r="E97" s="64">
        <v>0</v>
      </c>
      <c r="F97" s="136"/>
    </row>
    <row r="98" spans="1:6" ht="12.75">
      <c r="A98" s="5" t="s">
        <v>139</v>
      </c>
      <c r="B98" s="6" t="s">
        <v>140</v>
      </c>
      <c r="C98" s="62">
        <v>0</v>
      </c>
      <c r="D98" s="128">
        <v>0</v>
      </c>
      <c r="E98" s="64">
        <v>0</v>
      </c>
      <c r="F98" s="136"/>
    </row>
    <row r="99" spans="1:6" ht="12.75">
      <c r="A99" s="11" t="s">
        <v>57</v>
      </c>
      <c r="B99" s="12" t="s">
        <v>141</v>
      </c>
      <c r="C99" s="61">
        <f>SUM(C93,C94)</f>
        <v>9712</v>
      </c>
      <c r="D99" s="127">
        <f>SUM(D93,D94)</f>
        <v>9427</v>
      </c>
      <c r="E99" s="54">
        <f>SUM(E93,E94)</f>
        <v>5965</v>
      </c>
      <c r="F99" s="136">
        <v>63</v>
      </c>
    </row>
    <row r="100" spans="1:6" ht="12.75">
      <c r="A100" s="5" t="s">
        <v>63</v>
      </c>
      <c r="B100" s="6" t="s">
        <v>142</v>
      </c>
      <c r="C100" s="62">
        <v>0</v>
      </c>
      <c r="D100" s="128">
        <v>0</v>
      </c>
      <c r="E100" s="64">
        <v>0</v>
      </c>
      <c r="F100" s="136"/>
    </row>
    <row r="101" spans="1:6" ht="12.75">
      <c r="A101" s="11" t="s">
        <v>69</v>
      </c>
      <c r="B101" s="12" t="s">
        <v>143</v>
      </c>
      <c r="C101" s="61">
        <f>SUM(C99:C100)</f>
        <v>9712</v>
      </c>
      <c r="D101" s="127">
        <f>SUM(D99:D100)</f>
        <v>9427</v>
      </c>
      <c r="E101" s="54">
        <f>SUM(E99:E100)</f>
        <v>5965</v>
      </c>
      <c r="F101" s="136">
        <v>63</v>
      </c>
    </row>
    <row r="104" spans="1:5" ht="12.75">
      <c r="A104" s="286" t="s">
        <v>144</v>
      </c>
      <c r="B104" s="286"/>
      <c r="C104" s="286"/>
      <c r="D104" s="56"/>
      <c r="E104" s="56"/>
    </row>
    <row r="105" spans="1:5" ht="12.75">
      <c r="A105" s="3"/>
      <c r="B105" s="3"/>
      <c r="C105" s="3"/>
      <c r="D105" s="3"/>
      <c r="E105" s="3"/>
    </row>
    <row r="106" spans="1:3" ht="12.75">
      <c r="A106" s="285" t="s">
        <v>145</v>
      </c>
      <c r="B106" s="285"/>
      <c r="C106" s="2" t="s">
        <v>1</v>
      </c>
    </row>
    <row r="107" spans="1:5" ht="25.5">
      <c r="A107" s="11" t="s">
        <v>5</v>
      </c>
      <c r="B107" s="22" t="s">
        <v>146</v>
      </c>
      <c r="C107" s="61">
        <f>SUM(C42-C93)</f>
        <v>-5112</v>
      </c>
      <c r="D107" s="61">
        <f>SUM(D42-D93)</f>
        <v>-4106</v>
      </c>
      <c r="E107" s="54">
        <f>SUM(E42-E93)</f>
        <v>-744</v>
      </c>
    </row>
    <row r="108" spans="1:5" ht="12.75">
      <c r="A108" s="23"/>
      <c r="B108" s="24"/>
      <c r="C108" s="25"/>
      <c r="D108" s="25"/>
      <c r="E108" s="25"/>
    </row>
    <row r="110" spans="1:5" ht="19.5" customHeight="1">
      <c r="A110" s="284" t="s">
        <v>258</v>
      </c>
      <c r="B110" s="284"/>
      <c r="C110" s="54">
        <v>1</v>
      </c>
      <c r="D110" s="54">
        <v>0</v>
      </c>
      <c r="E110" s="54">
        <v>0</v>
      </c>
    </row>
    <row r="111" spans="1:5" ht="19.5" customHeight="1">
      <c r="A111" s="284" t="s">
        <v>259</v>
      </c>
      <c r="B111" s="284"/>
      <c r="C111" s="54">
        <v>0</v>
      </c>
      <c r="D111" s="54">
        <v>0</v>
      </c>
      <c r="E111" s="54">
        <v>0</v>
      </c>
    </row>
  </sheetData>
  <sheetProtection selectLockedCells="1" selectUnlockedCells="1"/>
  <mergeCells count="12">
    <mergeCell ref="A63:F63"/>
    <mergeCell ref="A110:B110"/>
    <mergeCell ref="A1:F1"/>
    <mergeCell ref="A2:F2"/>
    <mergeCell ref="C4:F4"/>
    <mergeCell ref="C67:F67"/>
    <mergeCell ref="A111:B111"/>
    <mergeCell ref="A5:B5"/>
    <mergeCell ref="A68:B68"/>
    <mergeCell ref="A104:C104"/>
    <mergeCell ref="A106:B106"/>
    <mergeCell ref="A65:F6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58">
      <selection activeCell="B38" sqref="B38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5" width="13.7109375" style="2" customWidth="1"/>
    <col min="6" max="6" width="6.7109375" style="154" customWidth="1"/>
    <col min="7" max="7" width="36.140625" style="0" customWidth="1"/>
    <col min="8" max="10" width="13.7109375" style="2" customWidth="1"/>
    <col min="11" max="11" width="6.7109375" style="0" customWidth="1"/>
  </cols>
  <sheetData>
    <row r="1" spans="1:11" ht="12.75">
      <c r="A1" s="291" t="s">
        <v>434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0" ht="12.75">
      <c r="A2" s="55"/>
      <c r="B2" s="55"/>
      <c r="C2" s="55"/>
      <c r="D2" s="55"/>
      <c r="E2" s="55"/>
      <c r="F2" s="156"/>
      <c r="G2" s="55"/>
      <c r="H2" s="55"/>
      <c r="I2" s="55"/>
      <c r="J2" s="55"/>
    </row>
    <row r="3" spans="1:11" ht="38.25" customHeight="1">
      <c r="A3" s="290" t="s">
        <v>294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5" spans="8:10" ht="12.75">
      <c r="H5" s="292" t="s">
        <v>1</v>
      </c>
      <c r="I5" s="292"/>
      <c r="J5" s="100"/>
    </row>
    <row r="6" spans="1:7" ht="13.5" thickBot="1">
      <c r="A6" s="296" t="s">
        <v>165</v>
      </c>
      <c r="B6" s="297"/>
      <c r="G6" s="18"/>
    </row>
    <row r="7" spans="1:11" ht="12.75" customHeight="1" thickBot="1">
      <c r="A7" s="298" t="s">
        <v>170</v>
      </c>
      <c r="B7" s="293" t="s">
        <v>171</v>
      </c>
      <c r="C7" s="294"/>
      <c r="D7" s="294"/>
      <c r="E7" s="294"/>
      <c r="F7" s="295"/>
      <c r="G7" s="293" t="s">
        <v>172</v>
      </c>
      <c r="H7" s="294"/>
      <c r="I7" s="294"/>
      <c r="J7" s="294"/>
      <c r="K7" s="295"/>
    </row>
    <row r="8" spans="1:11" ht="30.75" customHeight="1" thickBot="1">
      <c r="A8" s="299"/>
      <c r="B8" s="43" t="s">
        <v>173</v>
      </c>
      <c r="C8" s="91" t="s">
        <v>264</v>
      </c>
      <c r="D8" s="111" t="s">
        <v>272</v>
      </c>
      <c r="E8" s="103" t="s">
        <v>287</v>
      </c>
      <c r="F8" s="172" t="s">
        <v>290</v>
      </c>
      <c r="G8" s="96" t="s">
        <v>173</v>
      </c>
      <c r="H8" s="90" t="s">
        <v>264</v>
      </c>
      <c r="I8" s="89" t="s">
        <v>265</v>
      </c>
      <c r="J8" s="89" t="s">
        <v>287</v>
      </c>
      <c r="K8" s="175" t="s">
        <v>290</v>
      </c>
    </row>
    <row r="9" spans="1:11" ht="12.75">
      <c r="A9" s="27" t="s">
        <v>5</v>
      </c>
      <c r="B9" s="28" t="s">
        <v>174</v>
      </c>
      <c r="C9" s="29">
        <v>3600</v>
      </c>
      <c r="D9" s="84">
        <v>4598</v>
      </c>
      <c r="E9" s="114">
        <v>4559</v>
      </c>
      <c r="F9" s="166"/>
      <c r="G9" s="77" t="s">
        <v>100</v>
      </c>
      <c r="H9" s="41">
        <v>33394</v>
      </c>
      <c r="I9" s="70">
        <v>23371</v>
      </c>
      <c r="J9" s="122">
        <v>23210</v>
      </c>
      <c r="K9" s="119"/>
    </row>
    <row r="10" spans="1:11" ht="12.75">
      <c r="A10" s="30" t="s">
        <v>6</v>
      </c>
      <c r="B10" s="31" t="s">
        <v>175</v>
      </c>
      <c r="C10" s="32">
        <v>4173</v>
      </c>
      <c r="D10" s="85">
        <v>3383</v>
      </c>
      <c r="E10" s="112">
        <v>3353</v>
      </c>
      <c r="F10" s="167"/>
      <c r="G10" s="78" t="s">
        <v>176</v>
      </c>
      <c r="H10" s="32">
        <v>7485</v>
      </c>
      <c r="I10" s="71">
        <v>4412</v>
      </c>
      <c r="J10" s="123">
        <v>4237</v>
      </c>
      <c r="K10" s="120"/>
    </row>
    <row r="11" spans="1:11" ht="12.75">
      <c r="A11" s="30" t="s">
        <v>7</v>
      </c>
      <c r="B11" s="31" t="s">
        <v>177</v>
      </c>
      <c r="C11" s="32">
        <v>880</v>
      </c>
      <c r="D11" s="85">
        <v>880</v>
      </c>
      <c r="E11" s="112">
        <v>900</v>
      </c>
      <c r="F11" s="167"/>
      <c r="G11" s="78" t="s">
        <v>104</v>
      </c>
      <c r="H11" s="32">
        <v>32642</v>
      </c>
      <c r="I11" s="71">
        <v>23080</v>
      </c>
      <c r="J11" s="123">
        <v>22136</v>
      </c>
      <c r="K11" s="120"/>
    </row>
    <row r="12" spans="1:11" ht="12.75">
      <c r="A12" s="30" t="s">
        <v>29</v>
      </c>
      <c r="B12" s="31" t="s">
        <v>178</v>
      </c>
      <c r="C12" s="32">
        <v>59333</v>
      </c>
      <c r="D12" s="85">
        <v>62625</v>
      </c>
      <c r="E12" s="112">
        <v>62619</v>
      </c>
      <c r="F12" s="167"/>
      <c r="G12" s="78" t="s">
        <v>106</v>
      </c>
      <c r="H12" s="32">
        <v>14569</v>
      </c>
      <c r="I12" s="71">
        <v>15040</v>
      </c>
      <c r="J12" s="123">
        <v>12885</v>
      </c>
      <c r="K12" s="120"/>
    </row>
    <row r="13" spans="1:11" ht="12.75">
      <c r="A13" s="30" t="s">
        <v>31</v>
      </c>
      <c r="B13" s="31" t="s">
        <v>179</v>
      </c>
      <c r="C13" s="32">
        <v>18332</v>
      </c>
      <c r="D13" s="85">
        <v>25117</v>
      </c>
      <c r="E13" s="112">
        <v>25293</v>
      </c>
      <c r="F13" s="167"/>
      <c r="G13" s="78" t="s">
        <v>180</v>
      </c>
      <c r="H13" s="32">
        <v>10654</v>
      </c>
      <c r="I13" s="71">
        <v>35630</v>
      </c>
      <c r="J13" s="123">
        <v>34770</v>
      </c>
      <c r="K13" s="120"/>
    </row>
    <row r="14" spans="1:11" ht="12.75">
      <c r="A14" s="30" t="s">
        <v>41</v>
      </c>
      <c r="B14" s="31" t="s">
        <v>181</v>
      </c>
      <c r="C14" s="32">
        <v>0</v>
      </c>
      <c r="D14" s="85">
        <v>0</v>
      </c>
      <c r="E14" s="112">
        <v>0</v>
      </c>
      <c r="F14" s="168"/>
      <c r="G14" s="78" t="s">
        <v>182</v>
      </c>
      <c r="H14" s="32">
        <v>2846</v>
      </c>
      <c r="I14" s="71">
        <v>7523</v>
      </c>
      <c r="J14" s="123">
        <v>0</v>
      </c>
      <c r="K14" s="120"/>
    </row>
    <row r="15" spans="1:11" ht="12.75">
      <c r="A15" s="30" t="s">
        <v>57</v>
      </c>
      <c r="B15" s="31" t="s">
        <v>183</v>
      </c>
      <c r="C15" s="32">
        <v>0</v>
      </c>
      <c r="D15" s="86">
        <v>203</v>
      </c>
      <c r="E15" s="113">
        <v>203</v>
      </c>
      <c r="F15" s="169"/>
      <c r="G15" s="78" t="s">
        <v>184</v>
      </c>
      <c r="H15" s="32">
        <v>0</v>
      </c>
      <c r="I15" s="71">
        <v>140</v>
      </c>
      <c r="J15" s="123">
        <v>140</v>
      </c>
      <c r="K15" s="120"/>
    </row>
    <row r="16" spans="1:11" ht="12.75">
      <c r="A16" s="30" t="s">
        <v>63</v>
      </c>
      <c r="B16" s="31" t="s">
        <v>185</v>
      </c>
      <c r="C16" s="32">
        <v>0</v>
      </c>
      <c r="D16" s="71">
        <v>0</v>
      </c>
      <c r="E16" s="123">
        <v>0</v>
      </c>
      <c r="F16" s="169"/>
      <c r="G16" s="78"/>
      <c r="H16" s="32"/>
      <c r="I16" s="123"/>
      <c r="J16" s="123"/>
      <c r="K16" s="120"/>
    </row>
    <row r="17" spans="1:11" ht="12.75">
      <c r="A17" s="30" t="s">
        <v>69</v>
      </c>
      <c r="B17" s="31"/>
      <c r="C17" s="32"/>
      <c r="D17" s="112"/>
      <c r="E17" s="123"/>
      <c r="F17" s="169"/>
      <c r="G17" s="78"/>
      <c r="H17" s="32"/>
      <c r="I17" s="123"/>
      <c r="J17" s="123"/>
      <c r="K17" s="120"/>
    </row>
    <row r="18" spans="1:11" ht="12.75">
      <c r="A18" s="30" t="s">
        <v>71</v>
      </c>
      <c r="B18" s="31"/>
      <c r="C18" s="32"/>
      <c r="D18" s="112"/>
      <c r="E18" s="123"/>
      <c r="F18" s="169"/>
      <c r="G18" s="78"/>
      <c r="H18" s="32"/>
      <c r="I18" s="123"/>
      <c r="J18" s="123"/>
      <c r="K18" s="120"/>
    </row>
    <row r="19" spans="1:11" ht="12.75">
      <c r="A19" s="30" t="s">
        <v>73</v>
      </c>
      <c r="B19" s="31"/>
      <c r="C19" s="32"/>
      <c r="D19" s="112"/>
      <c r="E19" s="123"/>
      <c r="F19" s="169"/>
      <c r="G19" s="78"/>
      <c r="H19" s="32"/>
      <c r="I19" s="123"/>
      <c r="J19" s="123"/>
      <c r="K19" s="143"/>
    </row>
    <row r="20" spans="1:11" ht="13.5" thickBot="1">
      <c r="A20" s="33" t="s">
        <v>89</v>
      </c>
      <c r="B20" s="34"/>
      <c r="C20" s="35"/>
      <c r="D20" s="113"/>
      <c r="E20" s="124"/>
      <c r="F20" s="170"/>
      <c r="G20" s="79"/>
      <c r="H20" s="35"/>
      <c r="I20" s="124"/>
      <c r="J20" s="124"/>
      <c r="K20" s="144"/>
    </row>
    <row r="21" spans="1:11" s="15" customFormat="1" ht="13.5" thickBot="1">
      <c r="A21" s="36" t="s">
        <v>91</v>
      </c>
      <c r="B21" s="37" t="s">
        <v>186</v>
      </c>
      <c r="C21" s="38">
        <f>SUM(C9:C20)</f>
        <v>86318</v>
      </c>
      <c r="D21" s="93">
        <f>SUM(D9:D20)</f>
        <v>96806</v>
      </c>
      <c r="E21" s="157">
        <f>SUM(E9:E20)</f>
        <v>96927</v>
      </c>
      <c r="F21" s="165">
        <v>100</v>
      </c>
      <c r="G21" s="80" t="s">
        <v>187</v>
      </c>
      <c r="H21" s="38">
        <f>SUM(H9:H20)</f>
        <v>101590</v>
      </c>
      <c r="I21" s="73">
        <f>SUM(I9:I20)</f>
        <v>109196</v>
      </c>
      <c r="J21" s="157">
        <f>SUM(J9:J20)</f>
        <v>97378</v>
      </c>
      <c r="K21" s="183">
        <v>89</v>
      </c>
    </row>
    <row r="22" spans="1:11" ht="12.75">
      <c r="A22" s="39" t="s">
        <v>93</v>
      </c>
      <c r="B22" s="40" t="s">
        <v>188</v>
      </c>
      <c r="C22" s="41">
        <f>SUM(C23)</f>
        <v>15272</v>
      </c>
      <c r="D22" s="88">
        <f>SUM(D23)</f>
        <v>12390</v>
      </c>
      <c r="E22" s="114">
        <f>SUM(E23)</f>
        <v>9192</v>
      </c>
      <c r="F22" s="171"/>
      <c r="G22" s="81" t="s">
        <v>189</v>
      </c>
      <c r="H22" s="41">
        <v>0</v>
      </c>
      <c r="I22" s="122">
        <v>0</v>
      </c>
      <c r="J22" s="122">
        <v>0</v>
      </c>
      <c r="K22" s="184"/>
    </row>
    <row r="23" spans="1:11" ht="12.75">
      <c r="A23" s="30" t="s">
        <v>190</v>
      </c>
      <c r="B23" s="31" t="s">
        <v>191</v>
      </c>
      <c r="C23" s="32">
        <v>15272</v>
      </c>
      <c r="D23" s="85">
        <v>12390</v>
      </c>
      <c r="E23" s="112">
        <v>9192</v>
      </c>
      <c r="F23" s="169"/>
      <c r="G23" s="78" t="s">
        <v>140</v>
      </c>
      <c r="H23" s="32">
        <v>0</v>
      </c>
      <c r="I23" s="123">
        <v>0</v>
      </c>
      <c r="J23" s="123">
        <v>0</v>
      </c>
      <c r="K23" s="185"/>
    </row>
    <row r="24" spans="1:11" ht="12.75">
      <c r="A24" s="30" t="s">
        <v>192</v>
      </c>
      <c r="B24" s="31" t="s">
        <v>193</v>
      </c>
      <c r="C24" s="32">
        <f>SUM(C25)</f>
        <v>0</v>
      </c>
      <c r="D24" s="85">
        <v>0</v>
      </c>
      <c r="E24" s="112">
        <v>0</v>
      </c>
      <c r="F24" s="169"/>
      <c r="G24" s="78"/>
      <c r="H24" s="32"/>
      <c r="I24" s="123"/>
      <c r="J24" s="123"/>
      <c r="K24" s="185"/>
    </row>
    <row r="25" spans="1:11" ht="13.5" thickBot="1">
      <c r="A25" s="33" t="s">
        <v>194</v>
      </c>
      <c r="B25" s="34" t="s">
        <v>195</v>
      </c>
      <c r="C25" s="35">
        <v>0</v>
      </c>
      <c r="D25" s="86">
        <v>0</v>
      </c>
      <c r="E25" s="158">
        <v>0</v>
      </c>
      <c r="F25" s="170"/>
      <c r="G25" s="79"/>
      <c r="H25" s="35"/>
      <c r="I25" s="124"/>
      <c r="J25" s="124"/>
      <c r="K25" s="186"/>
    </row>
    <row r="26" spans="1:11" s="15" customFormat="1" ht="13.5" thickBot="1">
      <c r="A26" s="36" t="s">
        <v>196</v>
      </c>
      <c r="B26" s="37" t="s">
        <v>197</v>
      </c>
      <c r="C26" s="38">
        <f>SUM(C22,C24)</f>
        <v>15272</v>
      </c>
      <c r="D26" s="87">
        <f>SUM(D22,D24)</f>
        <v>12390</v>
      </c>
      <c r="E26" s="159">
        <f>SUM(E22,E24)</f>
        <v>9192</v>
      </c>
      <c r="F26" s="165">
        <v>74</v>
      </c>
      <c r="G26" s="95" t="s">
        <v>198</v>
      </c>
      <c r="H26" s="93">
        <f>SUM(H22:H25)</f>
        <v>0</v>
      </c>
      <c r="I26" s="93">
        <f>SUM(I22:I25)</f>
        <v>0</v>
      </c>
      <c r="J26" s="173">
        <f>SUM(J22:J25)</f>
        <v>0</v>
      </c>
      <c r="K26" s="183"/>
    </row>
    <row r="27" spans="1:11" s="15" customFormat="1" ht="13.5" thickBot="1">
      <c r="A27" s="36" t="s">
        <v>199</v>
      </c>
      <c r="B27" s="37" t="s">
        <v>200</v>
      </c>
      <c r="C27" s="38">
        <f>SUM(C21,C26)</f>
        <v>101590</v>
      </c>
      <c r="D27" s="87">
        <f>SUM(D21,D26)</f>
        <v>109196</v>
      </c>
      <c r="E27" s="87">
        <f>SUM(E21,E26)</f>
        <v>106119</v>
      </c>
      <c r="F27" s="165">
        <v>97</v>
      </c>
      <c r="G27" s="95" t="s">
        <v>201</v>
      </c>
      <c r="H27" s="87">
        <f>SUM(H21,H26)</f>
        <v>101590</v>
      </c>
      <c r="I27" s="87">
        <f>SUM(I21,I26)</f>
        <v>109196</v>
      </c>
      <c r="J27" s="160">
        <f>SUM(J21,J26)</f>
        <v>97378</v>
      </c>
      <c r="K27" s="187">
        <v>89</v>
      </c>
    </row>
    <row r="28" spans="1:11" ht="13.5" thickBot="1">
      <c r="A28" s="42" t="s">
        <v>202</v>
      </c>
      <c r="B28" s="43" t="s">
        <v>203</v>
      </c>
      <c r="C28" s="2">
        <v>0</v>
      </c>
      <c r="D28" s="89">
        <v>0</v>
      </c>
      <c r="E28" s="2">
        <v>-1548</v>
      </c>
      <c r="F28" s="162"/>
      <c r="G28" s="96" t="s">
        <v>204</v>
      </c>
      <c r="H28" s="89">
        <v>0</v>
      </c>
      <c r="I28" s="76">
        <v>0</v>
      </c>
      <c r="J28" s="174">
        <v>-663</v>
      </c>
      <c r="K28" s="183"/>
    </row>
    <row r="29" spans="1:11" s="15" customFormat="1" ht="13.5" thickBot="1">
      <c r="A29" s="36" t="s">
        <v>205</v>
      </c>
      <c r="B29" s="37" t="s">
        <v>206</v>
      </c>
      <c r="C29" s="38">
        <f>SUM(C27:C28)</f>
        <v>101590</v>
      </c>
      <c r="D29" s="87">
        <f>SUM(D27:D28)</f>
        <v>109196</v>
      </c>
      <c r="E29" s="160">
        <f>SUM(E27:E28)</f>
        <v>104571</v>
      </c>
      <c r="F29" s="163">
        <v>96</v>
      </c>
      <c r="G29" s="95" t="s">
        <v>207</v>
      </c>
      <c r="H29" s="87">
        <f>SUM(H27:H28)</f>
        <v>101590</v>
      </c>
      <c r="I29" s="87">
        <f>SUM(I27:I28)</f>
        <v>109196</v>
      </c>
      <c r="J29" s="87">
        <f>SUM(J27:J28)</f>
        <v>96715</v>
      </c>
      <c r="K29" s="183">
        <v>89</v>
      </c>
    </row>
    <row r="30" spans="1:11" s="15" customFormat="1" ht="13.5" thickBot="1">
      <c r="A30" s="44" t="s">
        <v>208</v>
      </c>
      <c r="B30" s="45" t="s">
        <v>209</v>
      </c>
      <c r="C30" s="46">
        <v>15272</v>
      </c>
      <c r="D30" s="75">
        <v>12390</v>
      </c>
      <c r="E30" s="161">
        <v>9192</v>
      </c>
      <c r="F30" s="164"/>
      <c r="G30" s="97"/>
      <c r="H30" s="75"/>
      <c r="I30" s="75"/>
      <c r="J30" s="161"/>
      <c r="K30" s="188"/>
    </row>
    <row r="43" spans="1:11" ht="12.75">
      <c r="A43" s="291" t="s">
        <v>434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</row>
    <row r="44" spans="1:10" ht="12.75">
      <c r="A44" s="55"/>
      <c r="B44" s="55"/>
      <c r="C44" s="55"/>
      <c r="D44" s="55"/>
      <c r="E44" s="55"/>
      <c r="F44" s="156"/>
      <c r="G44" s="55"/>
      <c r="H44" s="55"/>
      <c r="I44" s="55"/>
      <c r="J44" s="55"/>
    </row>
    <row r="45" spans="1:10" ht="41.25" customHeight="1">
      <c r="A45" s="290" t="s">
        <v>295</v>
      </c>
      <c r="B45" s="290"/>
      <c r="C45" s="290"/>
      <c r="D45" s="290"/>
      <c r="E45" s="290"/>
      <c r="F45" s="290"/>
      <c r="G45" s="290"/>
      <c r="H45" s="290"/>
      <c r="I45" s="290"/>
      <c r="J45" s="290"/>
    </row>
    <row r="46" spans="1:10" ht="20.25" customHeight="1">
      <c r="A46" s="47"/>
      <c r="B46" s="3"/>
      <c r="C46" s="3"/>
      <c r="D46" s="3"/>
      <c r="E46" s="3"/>
      <c r="F46" s="155"/>
      <c r="G46" s="3"/>
      <c r="H46" s="300" t="s">
        <v>1</v>
      </c>
      <c r="I46" s="300"/>
      <c r="J46" s="110"/>
    </row>
    <row r="47" spans="1:2" ht="13.5" thickBot="1">
      <c r="A47" s="296" t="s">
        <v>96</v>
      </c>
      <c r="B47" s="297"/>
    </row>
    <row r="48" spans="1:11" ht="12.75" customHeight="1" thickBot="1">
      <c r="A48" s="298" t="s">
        <v>170</v>
      </c>
      <c r="B48" s="293" t="s">
        <v>171</v>
      </c>
      <c r="C48" s="294"/>
      <c r="D48" s="294"/>
      <c r="E48" s="294"/>
      <c r="F48" s="295"/>
      <c r="G48" s="293" t="s">
        <v>172</v>
      </c>
      <c r="H48" s="294"/>
      <c r="I48" s="294"/>
      <c r="J48" s="294"/>
      <c r="K48" s="295"/>
    </row>
    <row r="49" spans="1:11" ht="26.25" thickBot="1">
      <c r="A49" s="299"/>
      <c r="B49" s="43" t="s">
        <v>173</v>
      </c>
      <c r="C49" s="91" t="s">
        <v>264</v>
      </c>
      <c r="D49" s="111" t="s">
        <v>272</v>
      </c>
      <c r="E49" s="103" t="s">
        <v>296</v>
      </c>
      <c r="F49" s="172" t="s">
        <v>290</v>
      </c>
      <c r="G49" s="82" t="s">
        <v>173</v>
      </c>
      <c r="H49" s="92" t="s">
        <v>264</v>
      </c>
      <c r="I49" s="180" t="s">
        <v>272</v>
      </c>
      <c r="J49" s="180" t="s">
        <v>272</v>
      </c>
      <c r="K49" s="175" t="s">
        <v>290</v>
      </c>
    </row>
    <row r="50" spans="1:11" ht="12.75">
      <c r="A50" s="27" t="s">
        <v>5</v>
      </c>
      <c r="B50" s="28" t="s">
        <v>210</v>
      </c>
      <c r="C50" s="29">
        <v>0</v>
      </c>
      <c r="D50" s="84">
        <v>0</v>
      </c>
      <c r="E50" s="84">
        <v>0</v>
      </c>
      <c r="F50" s="166"/>
      <c r="G50" s="77" t="s">
        <v>211</v>
      </c>
      <c r="H50" s="29">
        <v>1490</v>
      </c>
      <c r="I50" s="122">
        <v>2361</v>
      </c>
      <c r="J50" s="122">
        <v>2361</v>
      </c>
      <c r="K50" s="119"/>
    </row>
    <row r="51" spans="1:11" ht="12.75">
      <c r="A51" s="30" t="s">
        <v>6</v>
      </c>
      <c r="B51" s="31" t="s">
        <v>212</v>
      </c>
      <c r="C51" s="32">
        <v>2622</v>
      </c>
      <c r="D51" s="85">
        <v>0</v>
      </c>
      <c r="E51" s="85">
        <v>0</v>
      </c>
      <c r="F51" s="167"/>
      <c r="G51" s="78" t="s">
        <v>120</v>
      </c>
      <c r="H51" s="32">
        <v>1200</v>
      </c>
      <c r="I51" s="123">
        <v>2055</v>
      </c>
      <c r="J51" s="123">
        <v>2055</v>
      </c>
      <c r="K51" s="120"/>
    </row>
    <row r="52" spans="1:11" ht="12.75">
      <c r="A52" s="30" t="s">
        <v>7</v>
      </c>
      <c r="B52" s="31" t="s">
        <v>213</v>
      </c>
      <c r="C52" s="32">
        <v>0</v>
      </c>
      <c r="D52" s="85">
        <v>0</v>
      </c>
      <c r="E52" s="85">
        <v>0</v>
      </c>
      <c r="F52" s="167"/>
      <c r="G52" s="78" t="s">
        <v>122</v>
      </c>
      <c r="H52" s="32">
        <v>60</v>
      </c>
      <c r="I52" s="123">
        <v>60</v>
      </c>
      <c r="J52" s="123">
        <v>60</v>
      </c>
      <c r="K52" s="120"/>
    </row>
    <row r="53" spans="1:11" ht="12.75">
      <c r="A53" s="30" t="s">
        <v>29</v>
      </c>
      <c r="B53" s="31" t="s">
        <v>214</v>
      </c>
      <c r="C53" s="32">
        <v>0</v>
      </c>
      <c r="D53" s="85">
        <v>0</v>
      </c>
      <c r="E53" s="85">
        <v>0</v>
      </c>
      <c r="F53" s="167"/>
      <c r="G53" s="78" t="s">
        <v>215</v>
      </c>
      <c r="H53" s="32">
        <v>0</v>
      </c>
      <c r="I53" s="123">
        <v>0</v>
      </c>
      <c r="J53" s="123">
        <v>0</v>
      </c>
      <c r="K53" s="120"/>
    </row>
    <row r="54" spans="1:11" ht="12.75">
      <c r="A54" s="30" t="s">
        <v>31</v>
      </c>
      <c r="B54" s="31" t="s">
        <v>216</v>
      </c>
      <c r="C54" s="32">
        <v>2213</v>
      </c>
      <c r="D54" s="85">
        <v>3134</v>
      </c>
      <c r="E54" s="85">
        <v>3134</v>
      </c>
      <c r="F54" s="167"/>
      <c r="G54" s="78" t="s">
        <v>217</v>
      </c>
      <c r="H54" s="32">
        <v>0</v>
      </c>
      <c r="I54" s="123">
        <v>190</v>
      </c>
      <c r="J54" s="123">
        <v>190</v>
      </c>
      <c r="K54" s="120"/>
    </row>
    <row r="55" spans="1:11" ht="12.75">
      <c r="A55" s="30" t="s">
        <v>41</v>
      </c>
      <c r="B55" s="31" t="s">
        <v>218</v>
      </c>
      <c r="C55" s="32">
        <v>0</v>
      </c>
      <c r="D55" s="85">
        <v>0</v>
      </c>
      <c r="E55" s="85">
        <v>0</v>
      </c>
      <c r="F55" s="167"/>
      <c r="G55" s="78" t="s">
        <v>219</v>
      </c>
      <c r="H55" s="32">
        <v>0</v>
      </c>
      <c r="I55" s="123">
        <v>0</v>
      </c>
      <c r="J55" s="123">
        <v>0</v>
      </c>
      <c r="K55" s="120"/>
    </row>
    <row r="56" spans="1:11" ht="12.75">
      <c r="A56" s="30" t="s">
        <v>57</v>
      </c>
      <c r="B56" s="31" t="s">
        <v>220</v>
      </c>
      <c r="C56" s="32">
        <v>0</v>
      </c>
      <c r="D56" s="85">
        <v>3542</v>
      </c>
      <c r="E56" s="85">
        <v>3542</v>
      </c>
      <c r="F56" s="167"/>
      <c r="G56" s="78" t="s">
        <v>182</v>
      </c>
      <c r="H56" s="32">
        <v>10134</v>
      </c>
      <c r="I56" s="123">
        <v>10059</v>
      </c>
      <c r="J56" s="123">
        <v>0</v>
      </c>
      <c r="K56" s="120"/>
    </row>
    <row r="57" spans="1:11" ht="12.75">
      <c r="A57" s="30" t="s">
        <v>63</v>
      </c>
      <c r="B57" s="31" t="s">
        <v>221</v>
      </c>
      <c r="C57" s="32">
        <v>0</v>
      </c>
      <c r="D57" s="85">
        <v>0</v>
      </c>
      <c r="E57" s="85">
        <v>0</v>
      </c>
      <c r="F57" s="167"/>
      <c r="G57" s="78" t="s">
        <v>222</v>
      </c>
      <c r="H57" s="32">
        <v>0</v>
      </c>
      <c r="I57" s="123">
        <v>0</v>
      </c>
      <c r="J57" s="123"/>
      <c r="K57" s="120"/>
    </row>
    <row r="58" spans="1:11" ht="12.75">
      <c r="A58" s="30" t="s">
        <v>69</v>
      </c>
      <c r="B58" s="31"/>
      <c r="C58" s="32"/>
      <c r="D58" s="85"/>
      <c r="E58" s="85"/>
      <c r="F58" s="167"/>
      <c r="G58" s="78"/>
      <c r="H58" s="32"/>
      <c r="I58" s="123"/>
      <c r="J58" s="123"/>
      <c r="K58" s="120"/>
    </row>
    <row r="59" spans="1:11" ht="12.75">
      <c r="A59" s="30" t="s">
        <v>71</v>
      </c>
      <c r="B59" s="31"/>
      <c r="C59" s="32"/>
      <c r="D59" s="85"/>
      <c r="E59" s="85"/>
      <c r="F59" s="167"/>
      <c r="G59" s="78"/>
      <c r="H59" s="32"/>
      <c r="I59" s="123"/>
      <c r="J59" s="123"/>
      <c r="K59" s="120"/>
    </row>
    <row r="60" spans="1:11" ht="12.75">
      <c r="A60" s="30" t="s">
        <v>73</v>
      </c>
      <c r="B60" s="31"/>
      <c r="C60" s="32"/>
      <c r="D60" s="85"/>
      <c r="E60" s="85"/>
      <c r="F60" s="167"/>
      <c r="G60" s="78"/>
      <c r="H60" s="32"/>
      <c r="I60" s="123"/>
      <c r="J60" s="123"/>
      <c r="K60" s="120"/>
    </row>
    <row r="61" spans="1:11" ht="13.5" thickBot="1">
      <c r="A61" s="33" t="s">
        <v>89</v>
      </c>
      <c r="B61" s="34"/>
      <c r="C61" s="35"/>
      <c r="D61" s="86"/>
      <c r="E61" s="94"/>
      <c r="F61" s="176"/>
      <c r="G61" s="79"/>
      <c r="H61" s="35"/>
      <c r="I61" s="124"/>
      <c r="J61" s="124"/>
      <c r="K61" s="141"/>
    </row>
    <row r="62" spans="1:11" ht="13.5" thickBot="1">
      <c r="A62" s="36" t="s">
        <v>91</v>
      </c>
      <c r="B62" s="37" t="s">
        <v>186</v>
      </c>
      <c r="C62" s="38">
        <f>SUM(C50:C61)</f>
        <v>4835</v>
      </c>
      <c r="D62" s="73">
        <f>SUM(D50:D61)</f>
        <v>6676</v>
      </c>
      <c r="E62" s="73">
        <f>SUM(E50:E61)</f>
        <v>6676</v>
      </c>
      <c r="F62" s="165">
        <v>100</v>
      </c>
      <c r="G62" s="80" t="s">
        <v>187</v>
      </c>
      <c r="H62" s="38">
        <f>SUM(H50:H61)</f>
        <v>12884</v>
      </c>
      <c r="I62" s="73">
        <f>SUM(I50:I61)</f>
        <v>14725</v>
      </c>
      <c r="J62" s="125">
        <f>SUM(J50:J61)</f>
        <v>4666</v>
      </c>
      <c r="K62" s="182">
        <v>32</v>
      </c>
    </row>
    <row r="63" spans="1:11" ht="12.75">
      <c r="A63" s="39" t="s">
        <v>93</v>
      </c>
      <c r="B63" s="40" t="s">
        <v>188</v>
      </c>
      <c r="C63" s="41">
        <f>SUM(C64)</f>
        <v>8049</v>
      </c>
      <c r="D63" s="84">
        <f>SUM(D64)</f>
        <v>8049</v>
      </c>
      <c r="E63" s="84">
        <f>SUM(E64)</f>
        <v>2661</v>
      </c>
      <c r="F63" s="166"/>
      <c r="G63" s="81" t="s">
        <v>189</v>
      </c>
      <c r="H63" s="41">
        <v>0</v>
      </c>
      <c r="I63" s="122">
        <v>0</v>
      </c>
      <c r="J63" s="122">
        <v>0</v>
      </c>
      <c r="K63" s="142"/>
    </row>
    <row r="64" spans="1:11" ht="12.75">
      <c r="A64" s="30" t="s">
        <v>190</v>
      </c>
      <c r="B64" s="31" t="s">
        <v>191</v>
      </c>
      <c r="C64" s="32">
        <v>8049</v>
      </c>
      <c r="D64" s="85">
        <v>8049</v>
      </c>
      <c r="E64" s="85">
        <v>2661</v>
      </c>
      <c r="F64" s="167"/>
      <c r="G64" s="78" t="s">
        <v>140</v>
      </c>
      <c r="H64" s="32">
        <v>0</v>
      </c>
      <c r="I64" s="123">
        <v>0</v>
      </c>
      <c r="J64" s="123">
        <v>0</v>
      </c>
      <c r="K64" s="143"/>
    </row>
    <row r="65" spans="1:11" ht="12.75">
      <c r="A65" s="30" t="s">
        <v>192</v>
      </c>
      <c r="B65" s="31" t="s">
        <v>193</v>
      </c>
      <c r="C65" s="32">
        <f>SUM(C66)</f>
        <v>0</v>
      </c>
      <c r="D65" s="85">
        <v>0</v>
      </c>
      <c r="E65" s="85">
        <v>0</v>
      </c>
      <c r="F65" s="167"/>
      <c r="G65" s="78"/>
      <c r="H65" s="32"/>
      <c r="I65" s="123"/>
      <c r="J65" s="123"/>
      <c r="K65" s="143"/>
    </row>
    <row r="66" spans="1:11" ht="13.5" thickBot="1">
      <c r="A66" s="33" t="s">
        <v>194</v>
      </c>
      <c r="B66" s="34" t="s">
        <v>195</v>
      </c>
      <c r="C66" s="35">
        <v>0</v>
      </c>
      <c r="D66" s="94">
        <v>0</v>
      </c>
      <c r="E66" s="94">
        <v>0</v>
      </c>
      <c r="F66" s="176"/>
      <c r="G66" s="79"/>
      <c r="H66" s="35"/>
      <c r="I66" s="124"/>
      <c r="J66" s="124"/>
      <c r="K66" s="144"/>
    </row>
    <row r="67" spans="1:11" ht="13.5" thickBot="1">
      <c r="A67" s="36" t="s">
        <v>196</v>
      </c>
      <c r="B67" s="37" t="s">
        <v>223</v>
      </c>
      <c r="C67" s="38">
        <f>SUM(C63,C65)</f>
        <v>8049</v>
      </c>
      <c r="D67" s="93">
        <f>SUM(D63,D65)</f>
        <v>8049</v>
      </c>
      <c r="E67" s="93">
        <f>SUM(E63,E65)</f>
        <v>2661</v>
      </c>
      <c r="F67" s="177">
        <v>33</v>
      </c>
      <c r="G67" s="80" t="s">
        <v>224</v>
      </c>
      <c r="H67" s="38">
        <f>SUM(H63:H66)</f>
        <v>0</v>
      </c>
      <c r="I67" s="73"/>
      <c r="J67" s="73"/>
      <c r="K67" s="181"/>
    </row>
    <row r="68" spans="1:11" ht="13.5" thickBot="1">
      <c r="A68" s="36" t="s">
        <v>199</v>
      </c>
      <c r="B68" s="37" t="s">
        <v>225</v>
      </c>
      <c r="C68" s="38">
        <f>SUM(C62,C67)</f>
        <v>12884</v>
      </c>
      <c r="D68" s="87">
        <f>SUM(D62,D67)</f>
        <v>14725</v>
      </c>
      <c r="E68" s="87">
        <f>SUM(E62,E67)</f>
        <v>9337</v>
      </c>
      <c r="F68" s="163">
        <v>63</v>
      </c>
      <c r="G68" s="80" t="s">
        <v>201</v>
      </c>
      <c r="H68" s="38">
        <f>SUM(H62,H67)</f>
        <v>12884</v>
      </c>
      <c r="I68" s="87">
        <f>SUM(I62,I67)</f>
        <v>14725</v>
      </c>
      <c r="J68" s="87">
        <f>SUM(J62,J67)</f>
        <v>4666</v>
      </c>
      <c r="K68" s="183">
        <v>32</v>
      </c>
    </row>
    <row r="69" spans="1:11" ht="13.5" thickBot="1">
      <c r="A69" s="42" t="s">
        <v>202</v>
      </c>
      <c r="B69" s="43" t="s">
        <v>203</v>
      </c>
      <c r="C69" s="2">
        <v>0</v>
      </c>
      <c r="D69" s="89">
        <v>0</v>
      </c>
      <c r="E69" s="89">
        <v>0</v>
      </c>
      <c r="F69" s="178"/>
      <c r="G69" s="82" t="s">
        <v>226</v>
      </c>
      <c r="H69" s="2">
        <v>0</v>
      </c>
      <c r="I69" s="76">
        <v>0</v>
      </c>
      <c r="J69" s="76">
        <v>0</v>
      </c>
      <c r="K69" s="182"/>
    </row>
    <row r="70" spans="1:11" ht="13.5" thickBot="1">
      <c r="A70" s="36" t="s">
        <v>205</v>
      </c>
      <c r="B70" s="37" t="s">
        <v>227</v>
      </c>
      <c r="C70" s="38">
        <f>SUM(C68:C69)</f>
        <v>12884</v>
      </c>
      <c r="D70" s="87">
        <f>SUM(D68:D69)</f>
        <v>14725</v>
      </c>
      <c r="E70" s="87">
        <f>SUM(E68:E69)</f>
        <v>9337</v>
      </c>
      <c r="F70" s="179">
        <v>63</v>
      </c>
      <c r="G70" s="80" t="s">
        <v>207</v>
      </c>
      <c r="H70" s="38">
        <f>SUM(H68:H69)</f>
        <v>12884</v>
      </c>
      <c r="I70" s="87">
        <f>SUM(I68:I69)</f>
        <v>14725</v>
      </c>
      <c r="J70" s="87">
        <f>SUM(J68:J69)</f>
        <v>4666</v>
      </c>
      <c r="K70" s="183">
        <v>32</v>
      </c>
    </row>
    <row r="71" spans="1:11" ht="13.5" thickBot="1">
      <c r="A71" s="44" t="s">
        <v>208</v>
      </c>
      <c r="B71" s="45" t="s">
        <v>209</v>
      </c>
      <c r="C71" s="46">
        <v>8049</v>
      </c>
      <c r="D71" s="75">
        <v>8049</v>
      </c>
      <c r="E71" s="75"/>
      <c r="F71" s="165"/>
      <c r="G71" s="83"/>
      <c r="H71" s="46"/>
      <c r="I71" s="73"/>
      <c r="J71" s="73"/>
      <c r="K71" s="181"/>
    </row>
  </sheetData>
  <sheetProtection selectLockedCells="1" selectUnlockedCells="1"/>
  <mergeCells count="14">
    <mergeCell ref="A48:A49"/>
    <mergeCell ref="H46:I46"/>
    <mergeCell ref="B48:F48"/>
    <mergeCell ref="G48:K48"/>
    <mergeCell ref="A47:B47"/>
    <mergeCell ref="A1:K1"/>
    <mergeCell ref="A45:J45"/>
    <mergeCell ref="H5:I5"/>
    <mergeCell ref="G7:K7"/>
    <mergeCell ref="A3:K3"/>
    <mergeCell ref="A6:B6"/>
    <mergeCell ref="A7:A8"/>
    <mergeCell ref="B7:F7"/>
    <mergeCell ref="A43:K4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36.8515625" style="0" customWidth="1"/>
    <col min="2" max="4" width="13.7109375" style="2" customWidth="1"/>
    <col min="5" max="5" width="6.7109375" style="131" customWidth="1"/>
  </cols>
  <sheetData>
    <row r="1" spans="1:5" ht="12.75">
      <c r="A1" s="301" t="s">
        <v>435</v>
      </c>
      <c r="B1" s="301"/>
      <c r="C1" s="301"/>
      <c r="D1" s="301"/>
      <c r="E1" s="301"/>
    </row>
    <row r="3" spans="1:5" ht="39.75" customHeight="1">
      <c r="A3" s="302" t="s">
        <v>292</v>
      </c>
      <c r="B3" s="302"/>
      <c r="C3" s="302"/>
      <c r="D3" s="302"/>
      <c r="E3" s="302"/>
    </row>
    <row r="5" spans="2:5" ht="12.75">
      <c r="B5" s="289" t="s">
        <v>266</v>
      </c>
      <c r="C5" s="289"/>
      <c r="D5" s="289"/>
      <c r="E5" s="289"/>
    </row>
    <row r="6" spans="2:4" ht="12.75">
      <c r="B6" s="4"/>
      <c r="C6" s="4"/>
      <c r="D6" s="4"/>
    </row>
    <row r="7" ht="13.5" thickBot="1">
      <c r="A7" t="s">
        <v>165</v>
      </c>
    </row>
    <row r="8" spans="1:5" ht="30" customHeight="1" thickBot="1">
      <c r="A8" s="98" t="s">
        <v>267</v>
      </c>
      <c r="B8" s="101" t="s">
        <v>280</v>
      </c>
      <c r="C8" s="102" t="s">
        <v>272</v>
      </c>
      <c r="D8" s="137" t="s">
        <v>287</v>
      </c>
      <c r="E8" s="145" t="s">
        <v>290</v>
      </c>
    </row>
    <row r="9" spans="1:5" ht="24.75" customHeight="1">
      <c r="A9" s="119" t="s">
        <v>268</v>
      </c>
      <c r="B9" s="115">
        <v>800</v>
      </c>
      <c r="C9" s="70">
        <v>800</v>
      </c>
      <c r="D9" s="122">
        <v>800</v>
      </c>
      <c r="E9" s="151"/>
    </row>
    <row r="10" spans="1:5" ht="24.75" customHeight="1">
      <c r="A10" s="120" t="s">
        <v>269</v>
      </c>
      <c r="B10" s="116">
        <v>150</v>
      </c>
      <c r="C10" s="71">
        <v>150</v>
      </c>
      <c r="D10" s="123">
        <v>150</v>
      </c>
      <c r="E10" s="143"/>
    </row>
    <row r="11" spans="1:5" ht="24.75" customHeight="1">
      <c r="A11" s="120" t="s">
        <v>270</v>
      </c>
      <c r="B11" s="117">
        <v>540</v>
      </c>
      <c r="C11" s="74">
        <v>540</v>
      </c>
      <c r="D11" s="123">
        <v>540</v>
      </c>
      <c r="E11" s="143"/>
    </row>
    <row r="12" spans="1:5" ht="24.75" customHeight="1">
      <c r="A12" s="120" t="s">
        <v>271</v>
      </c>
      <c r="B12" s="117">
        <v>0</v>
      </c>
      <c r="C12" s="74">
        <v>0</v>
      </c>
      <c r="D12" s="138">
        <v>0</v>
      </c>
      <c r="E12" s="143"/>
    </row>
    <row r="13" spans="1:5" ht="24.75" customHeight="1">
      <c r="A13" s="120" t="s">
        <v>283</v>
      </c>
      <c r="B13" s="116">
        <v>0</v>
      </c>
      <c r="C13" s="71">
        <v>771</v>
      </c>
      <c r="D13" s="123">
        <v>771</v>
      </c>
      <c r="E13" s="143"/>
    </row>
    <row r="14" spans="1:5" ht="24.75" customHeight="1" thickBot="1">
      <c r="A14" s="121" t="s">
        <v>284</v>
      </c>
      <c r="B14" s="118">
        <v>0</v>
      </c>
      <c r="C14" s="72">
        <v>100</v>
      </c>
      <c r="D14" s="124">
        <v>100</v>
      </c>
      <c r="E14" s="144"/>
    </row>
    <row r="15" spans="1:5" ht="24.75" customHeight="1" thickBot="1">
      <c r="A15" s="99" t="s">
        <v>228</v>
      </c>
      <c r="B15" s="73">
        <f>SUM(B9:B14)</f>
        <v>1490</v>
      </c>
      <c r="C15" s="73">
        <f>SUM(C9:C14)</f>
        <v>2361</v>
      </c>
      <c r="D15" s="139">
        <f>SUM(D9:D14)</f>
        <v>2361</v>
      </c>
      <c r="E15" s="146">
        <v>100</v>
      </c>
    </row>
    <row r="19" ht="12.75" hidden="1"/>
    <row r="22" spans="1:5" ht="12.75">
      <c r="A22" s="291" t="s">
        <v>436</v>
      </c>
      <c r="B22" s="291"/>
      <c r="C22" s="291"/>
      <c r="D22" s="291"/>
      <c r="E22" s="291"/>
    </row>
    <row r="23" spans="1:2" ht="12.75">
      <c r="A23" s="20"/>
      <c r="B23" s="20"/>
    </row>
    <row r="24" spans="1:5" ht="37.5" customHeight="1">
      <c r="A24" s="290" t="s">
        <v>293</v>
      </c>
      <c r="B24" s="290"/>
      <c r="C24" s="290"/>
      <c r="D24" s="290"/>
      <c r="E24" s="290"/>
    </row>
    <row r="26" spans="2:5" ht="12.75">
      <c r="B26" s="289" t="s">
        <v>1</v>
      </c>
      <c r="C26" s="289"/>
      <c r="D26" s="289"/>
      <c r="E26" s="289"/>
    </row>
    <row r="28" ht="13.5" thickBot="1">
      <c r="A28" t="s">
        <v>165</v>
      </c>
    </row>
    <row r="29" spans="1:5" ht="26.25" thickBot="1">
      <c r="A29" s="105" t="s">
        <v>278</v>
      </c>
      <c r="B29" s="106" t="s">
        <v>281</v>
      </c>
      <c r="C29" s="107" t="s">
        <v>282</v>
      </c>
      <c r="D29" s="148" t="s">
        <v>287</v>
      </c>
      <c r="E29" s="152" t="s">
        <v>290</v>
      </c>
    </row>
    <row r="30" spans="1:5" ht="32.25" customHeight="1" thickBot="1">
      <c r="A30" s="108" t="s">
        <v>279</v>
      </c>
      <c r="B30" s="104">
        <v>1200</v>
      </c>
      <c r="C30" s="104">
        <v>2055</v>
      </c>
      <c r="D30" s="149">
        <v>2055</v>
      </c>
      <c r="E30" s="145"/>
    </row>
    <row r="31" spans="1:5" ht="27" customHeight="1" thickBot="1">
      <c r="A31" s="99" t="s">
        <v>228</v>
      </c>
      <c r="B31" s="109">
        <f>SUM(B30)</f>
        <v>1200</v>
      </c>
      <c r="C31" s="109">
        <f>SUM(C30)</f>
        <v>2055</v>
      </c>
      <c r="D31" s="150">
        <f>SUM(D30)</f>
        <v>2055</v>
      </c>
      <c r="E31" s="153">
        <v>100</v>
      </c>
    </row>
  </sheetData>
  <sheetProtection/>
  <mergeCells count="6">
    <mergeCell ref="A24:E24"/>
    <mergeCell ref="B26:E26"/>
    <mergeCell ref="A1:E1"/>
    <mergeCell ref="A3:E3"/>
    <mergeCell ref="B5:E5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82">
      <selection activeCell="A66" sqref="A66:F66"/>
    </sheetView>
  </sheetViews>
  <sheetFormatPr defaultColWidth="9.140625" defaultRowHeight="12.75"/>
  <cols>
    <col min="1" max="1" width="7.57421875" style="1" customWidth="1"/>
    <col min="2" max="2" width="54.140625" style="0" customWidth="1"/>
    <col min="3" max="5" width="13.7109375" style="2" customWidth="1"/>
    <col min="6" max="6" width="6.7109375" style="132" customWidth="1"/>
  </cols>
  <sheetData>
    <row r="1" spans="1:6" ht="12.75">
      <c r="A1" s="291" t="s">
        <v>437</v>
      </c>
      <c r="B1" s="291"/>
      <c r="C1" s="291"/>
      <c r="D1" s="291"/>
      <c r="E1" s="291"/>
      <c r="F1" s="291"/>
    </row>
    <row r="2" spans="1:5" ht="12.75">
      <c r="A2" s="20"/>
      <c r="B2" s="20"/>
      <c r="C2" s="20"/>
      <c r="D2" s="20"/>
      <c r="E2" s="20"/>
    </row>
    <row r="3" spans="1:6" ht="25.5" customHeight="1">
      <c r="A3" s="290" t="s">
        <v>289</v>
      </c>
      <c r="B3" s="290"/>
      <c r="C3" s="290"/>
      <c r="D3" s="290"/>
      <c r="E3" s="290"/>
      <c r="F3" s="290"/>
    </row>
    <row r="5" spans="2:6" ht="12.75">
      <c r="B5" s="3" t="s">
        <v>0</v>
      </c>
      <c r="C5" s="289" t="s">
        <v>1</v>
      </c>
      <c r="D5" s="289"/>
      <c r="E5" s="289"/>
      <c r="F5" s="289"/>
    </row>
    <row r="6" spans="2:5" ht="12.75">
      <c r="B6" s="3"/>
      <c r="C6" s="4"/>
      <c r="D6" s="4"/>
      <c r="E6" s="4"/>
    </row>
    <row r="7" spans="1:2" ht="12.75">
      <c r="A7" s="285" t="s">
        <v>2</v>
      </c>
      <c r="B7" s="285"/>
    </row>
    <row r="8" spans="1:6" ht="25.5">
      <c r="A8" s="5" t="s">
        <v>3</v>
      </c>
      <c r="B8" s="6" t="s">
        <v>4</v>
      </c>
      <c r="C8" s="59" t="s">
        <v>264</v>
      </c>
      <c r="D8" s="65" t="s">
        <v>272</v>
      </c>
      <c r="E8" s="65" t="s">
        <v>287</v>
      </c>
      <c r="F8" s="133" t="s">
        <v>290</v>
      </c>
    </row>
    <row r="9" spans="1:6" ht="12.75">
      <c r="A9" s="8" t="s">
        <v>5</v>
      </c>
      <c r="B9" s="9" t="s">
        <v>6</v>
      </c>
      <c r="C9" s="60" t="s">
        <v>7</v>
      </c>
      <c r="D9" s="63" t="s">
        <v>29</v>
      </c>
      <c r="E9" s="63" t="s">
        <v>31</v>
      </c>
      <c r="F9" s="134" t="s">
        <v>41</v>
      </c>
    </row>
    <row r="10" spans="1:6" ht="12.75">
      <c r="A10" s="11" t="s">
        <v>5</v>
      </c>
      <c r="B10" s="12" t="s">
        <v>8</v>
      </c>
      <c r="C10" s="61">
        <f>SUM(C11,C15,C26)</f>
        <v>6953</v>
      </c>
      <c r="D10" s="54">
        <f>SUM(D11,D15,D26)</f>
        <v>12403</v>
      </c>
      <c r="E10" s="54">
        <f>SUM(E11,E15,E26)</f>
        <v>12354</v>
      </c>
      <c r="F10" s="136">
        <f>SUM(E10/D10*100)</f>
        <v>99.60493429009111</v>
      </c>
    </row>
    <row r="11" spans="1:6" ht="12.75">
      <c r="A11" s="11" t="s">
        <v>6</v>
      </c>
      <c r="B11" s="12" t="s">
        <v>9</v>
      </c>
      <c r="C11" s="61">
        <f>SUM(C12:C14)</f>
        <v>3600</v>
      </c>
      <c r="D11" s="61">
        <f>SUM(D12:D14)</f>
        <v>4598</v>
      </c>
      <c r="E11" s="54">
        <f>SUM(E12:E14)</f>
        <v>4559</v>
      </c>
      <c r="F11" s="136">
        <f>SUM(E11/D11*100)</f>
        <v>99.15180513266638</v>
      </c>
    </row>
    <row r="12" spans="1:6" ht="12.75">
      <c r="A12" s="5" t="s">
        <v>10</v>
      </c>
      <c r="B12" s="6" t="s">
        <v>11</v>
      </c>
      <c r="C12" s="62">
        <v>3600</v>
      </c>
      <c r="D12" s="64">
        <v>4500</v>
      </c>
      <c r="E12" s="64">
        <v>4461</v>
      </c>
      <c r="F12" s="135"/>
    </row>
    <row r="13" spans="1:6" ht="12.75">
      <c r="A13" s="49" t="s">
        <v>119</v>
      </c>
      <c r="B13" s="48" t="s">
        <v>273</v>
      </c>
      <c r="C13" s="62">
        <v>0</v>
      </c>
      <c r="D13" s="64">
        <v>52</v>
      </c>
      <c r="E13" s="64">
        <v>52</v>
      </c>
      <c r="F13" s="135"/>
    </row>
    <row r="14" spans="1:6" ht="12.75">
      <c r="A14" s="49" t="s">
        <v>121</v>
      </c>
      <c r="B14" s="48" t="s">
        <v>274</v>
      </c>
      <c r="C14" s="62">
        <v>0</v>
      </c>
      <c r="D14" s="64">
        <v>46</v>
      </c>
      <c r="E14" s="64">
        <v>46</v>
      </c>
      <c r="F14" s="135"/>
    </row>
    <row r="15" spans="1:6" ht="12.75">
      <c r="A15" s="11" t="s">
        <v>7</v>
      </c>
      <c r="B15" s="12" t="s">
        <v>12</v>
      </c>
      <c r="C15" s="61">
        <f>SUM(C16:C25)</f>
        <v>2473</v>
      </c>
      <c r="D15" s="54">
        <f>SUM(D16:D25)</f>
        <v>6925</v>
      </c>
      <c r="E15" s="54">
        <f>SUM(E16:E25)</f>
        <v>6895</v>
      </c>
      <c r="F15" s="136">
        <f>SUM(E15/D15*100)</f>
        <v>99.56678700361012</v>
      </c>
    </row>
    <row r="16" spans="1:6" ht="12.75">
      <c r="A16" s="5" t="s">
        <v>13</v>
      </c>
      <c r="B16" s="6" t="s">
        <v>14</v>
      </c>
      <c r="C16" s="62">
        <v>0</v>
      </c>
      <c r="D16" s="64">
        <v>6</v>
      </c>
      <c r="E16" s="64">
        <v>6</v>
      </c>
      <c r="F16" s="135"/>
    </row>
    <row r="17" spans="1:6" ht="12.75">
      <c r="A17" s="5" t="s">
        <v>15</v>
      </c>
      <c r="B17" s="6" t="s">
        <v>16</v>
      </c>
      <c r="C17" s="62">
        <v>0</v>
      </c>
      <c r="D17" s="64">
        <v>3</v>
      </c>
      <c r="E17" s="64">
        <v>3</v>
      </c>
      <c r="F17" s="135"/>
    </row>
    <row r="18" spans="1:6" ht="12.75">
      <c r="A18" s="49" t="s">
        <v>17</v>
      </c>
      <c r="B18" s="48" t="s">
        <v>275</v>
      </c>
      <c r="C18" s="62">
        <v>0</v>
      </c>
      <c r="D18" s="64">
        <v>14</v>
      </c>
      <c r="E18" s="64">
        <v>14</v>
      </c>
      <c r="F18" s="135"/>
    </row>
    <row r="19" spans="1:6" ht="12.75">
      <c r="A19" s="49" t="s">
        <v>19</v>
      </c>
      <c r="B19" s="6" t="s">
        <v>18</v>
      </c>
      <c r="C19" s="62">
        <v>812</v>
      </c>
      <c r="D19" s="64">
        <v>3554</v>
      </c>
      <c r="E19" s="64">
        <v>3554</v>
      </c>
      <c r="F19" s="135"/>
    </row>
    <row r="20" spans="1:6" ht="12.75">
      <c r="A20" s="49" t="s">
        <v>21</v>
      </c>
      <c r="B20" s="6" t="s">
        <v>20</v>
      </c>
      <c r="C20" s="62">
        <v>57</v>
      </c>
      <c r="D20" s="64">
        <v>1142</v>
      </c>
      <c r="E20" s="64">
        <v>1142</v>
      </c>
      <c r="F20" s="135"/>
    </row>
    <row r="21" spans="1:6" ht="12.75">
      <c r="A21" s="49" t="s">
        <v>23</v>
      </c>
      <c r="B21" s="6" t="s">
        <v>22</v>
      </c>
      <c r="C21" s="62">
        <v>700</v>
      </c>
      <c r="D21" s="64">
        <v>550</v>
      </c>
      <c r="E21" s="64">
        <v>526</v>
      </c>
      <c r="F21" s="135"/>
    </row>
    <row r="22" spans="1:6" ht="12.75">
      <c r="A22" s="49" t="s">
        <v>25</v>
      </c>
      <c r="B22" s="6" t="s">
        <v>24</v>
      </c>
      <c r="C22" s="62">
        <v>0</v>
      </c>
      <c r="D22" s="64">
        <v>0</v>
      </c>
      <c r="E22" s="64">
        <v>0</v>
      </c>
      <c r="F22" s="135"/>
    </row>
    <row r="23" spans="1:6" ht="12.75">
      <c r="A23" s="49" t="s">
        <v>27</v>
      </c>
      <c r="B23" s="48" t="s">
        <v>277</v>
      </c>
      <c r="C23" s="62">
        <v>0</v>
      </c>
      <c r="D23" s="64">
        <v>11</v>
      </c>
      <c r="E23" s="64">
        <v>11</v>
      </c>
      <c r="F23" s="135"/>
    </row>
    <row r="24" spans="1:6" ht="12.75">
      <c r="A24" s="49" t="s">
        <v>27</v>
      </c>
      <c r="B24" s="6" t="s">
        <v>26</v>
      </c>
      <c r="C24" s="62">
        <v>904</v>
      </c>
      <c r="D24" s="64">
        <v>1288</v>
      </c>
      <c r="E24" s="64">
        <v>1282</v>
      </c>
      <c r="F24" s="135"/>
    </row>
    <row r="25" spans="1:6" ht="12.75">
      <c r="A25" s="49" t="s">
        <v>276</v>
      </c>
      <c r="B25" s="6" t="s">
        <v>28</v>
      </c>
      <c r="C25" s="62">
        <v>0</v>
      </c>
      <c r="D25" s="64">
        <v>357</v>
      </c>
      <c r="E25" s="64">
        <v>357</v>
      </c>
      <c r="F25" s="135"/>
    </row>
    <row r="26" spans="1:6" ht="12.75">
      <c r="A26" s="11" t="s">
        <v>29</v>
      </c>
      <c r="B26" s="12" t="s">
        <v>30</v>
      </c>
      <c r="C26" s="61">
        <v>880</v>
      </c>
      <c r="D26" s="54">
        <v>880</v>
      </c>
      <c r="E26" s="54">
        <v>900</v>
      </c>
      <c r="F26" s="136">
        <f>SUM(E26/D26*100)</f>
        <v>102.27272727272727</v>
      </c>
    </row>
    <row r="27" spans="1:6" ht="12.75">
      <c r="A27" s="11" t="s">
        <v>31</v>
      </c>
      <c r="B27" s="12" t="s">
        <v>32</v>
      </c>
      <c r="C27" s="61">
        <f>SUM(C28:C31)</f>
        <v>59333</v>
      </c>
      <c r="D27" s="54">
        <f>SUM(D28:D31)</f>
        <v>62625</v>
      </c>
      <c r="E27" s="54">
        <f>SUM(E28:E31)</f>
        <v>62619</v>
      </c>
      <c r="F27" s="136">
        <f>SUM(E27/D27*100)</f>
        <v>99.99041916167664</v>
      </c>
    </row>
    <row r="28" spans="1:6" ht="12.75">
      <c r="A28" s="5" t="s">
        <v>33</v>
      </c>
      <c r="B28" s="6" t="s">
        <v>34</v>
      </c>
      <c r="C28" s="62">
        <v>0</v>
      </c>
      <c r="D28" s="64">
        <v>0</v>
      </c>
      <c r="E28" s="64">
        <v>0</v>
      </c>
      <c r="F28" s="135"/>
    </row>
    <row r="29" spans="1:6" ht="12.75">
      <c r="A29" s="5" t="s">
        <v>35</v>
      </c>
      <c r="B29" s="6" t="s">
        <v>36</v>
      </c>
      <c r="C29" s="62">
        <v>59292</v>
      </c>
      <c r="D29" s="64">
        <v>62122</v>
      </c>
      <c r="E29" s="64">
        <v>62116</v>
      </c>
      <c r="F29" s="135"/>
    </row>
    <row r="30" spans="1:6" ht="12.75">
      <c r="A30" s="5" t="s">
        <v>37</v>
      </c>
      <c r="B30" s="6" t="s">
        <v>38</v>
      </c>
      <c r="C30" s="62">
        <v>41</v>
      </c>
      <c r="D30" s="64">
        <v>503</v>
      </c>
      <c r="E30" s="64">
        <v>503</v>
      </c>
      <c r="F30" s="135"/>
    </row>
    <row r="31" spans="1:6" ht="12.75">
      <c r="A31" s="5" t="s">
        <v>39</v>
      </c>
      <c r="B31" s="6" t="s">
        <v>40</v>
      </c>
      <c r="C31" s="62">
        <v>0</v>
      </c>
      <c r="D31" s="64">
        <v>0</v>
      </c>
      <c r="E31" s="64">
        <v>0</v>
      </c>
      <c r="F31" s="135"/>
    </row>
    <row r="32" spans="1:6" ht="12.75">
      <c r="A32" s="11" t="s">
        <v>41</v>
      </c>
      <c r="B32" s="12" t="s">
        <v>42</v>
      </c>
      <c r="C32" s="61">
        <f>SUM(C33,C37)</f>
        <v>20545</v>
      </c>
      <c r="D32" s="54">
        <f>SUM(D33,D37)</f>
        <v>28251</v>
      </c>
      <c r="E32" s="54">
        <f>SUM(E33,E37)</f>
        <v>28427</v>
      </c>
      <c r="F32" s="136">
        <f>SUM(E32/D32*100)</f>
        <v>100.62298679692753</v>
      </c>
    </row>
    <row r="33" spans="1:6" ht="12.75">
      <c r="A33" s="5" t="s">
        <v>43</v>
      </c>
      <c r="B33" s="6" t="s">
        <v>44</v>
      </c>
      <c r="C33" s="62">
        <f>SUM(C34:C36)</f>
        <v>18332</v>
      </c>
      <c r="D33" s="64">
        <f>SUM(D34:D36)</f>
        <v>25117</v>
      </c>
      <c r="E33" s="64">
        <f>SUM(E34:E36)</f>
        <v>25293</v>
      </c>
      <c r="F33" s="135"/>
    </row>
    <row r="34" spans="1:6" ht="12.75">
      <c r="A34" s="5" t="s">
        <v>45</v>
      </c>
      <c r="B34" s="6" t="s">
        <v>46</v>
      </c>
      <c r="C34" s="62">
        <v>1912</v>
      </c>
      <c r="D34" s="64">
        <v>3317</v>
      </c>
      <c r="E34" s="64">
        <v>3317</v>
      </c>
      <c r="F34" s="135"/>
    </row>
    <row r="35" spans="1:6" ht="12.75">
      <c r="A35" s="5" t="s">
        <v>47</v>
      </c>
      <c r="B35" s="6" t="s">
        <v>48</v>
      </c>
      <c r="C35" s="62">
        <v>0</v>
      </c>
      <c r="D35" s="64">
        <v>1328</v>
      </c>
      <c r="E35" s="64">
        <v>1328</v>
      </c>
      <c r="F35" s="135"/>
    </row>
    <row r="36" spans="1:6" ht="12.75">
      <c r="A36" s="5" t="s">
        <v>49</v>
      </c>
      <c r="B36" s="6" t="s">
        <v>50</v>
      </c>
      <c r="C36" s="62">
        <v>16420</v>
      </c>
      <c r="D36" s="64">
        <v>20472</v>
      </c>
      <c r="E36" s="64">
        <v>20648</v>
      </c>
      <c r="F36" s="135"/>
    </row>
    <row r="37" spans="1:6" ht="12.75">
      <c r="A37" s="5" t="s">
        <v>51</v>
      </c>
      <c r="B37" s="6" t="s">
        <v>52</v>
      </c>
      <c r="C37" s="62">
        <f>SUM(C38:C40)</f>
        <v>2213</v>
      </c>
      <c r="D37" s="64">
        <f>SUM(D38:D40)</f>
        <v>3134</v>
      </c>
      <c r="E37" s="64">
        <f>SUM(E38:E40)</f>
        <v>3134</v>
      </c>
      <c r="F37" s="135"/>
    </row>
    <row r="38" spans="1:6" ht="12.75">
      <c r="A38" s="5" t="s">
        <v>53</v>
      </c>
      <c r="B38" s="6" t="s">
        <v>46</v>
      </c>
      <c r="C38" s="62">
        <v>723</v>
      </c>
      <c r="D38" s="64">
        <v>723</v>
      </c>
      <c r="E38" s="64">
        <v>723</v>
      </c>
      <c r="F38" s="135"/>
    </row>
    <row r="39" spans="1:6" ht="12.75">
      <c r="A39" s="5" t="s">
        <v>54</v>
      </c>
      <c r="B39" s="6" t="s">
        <v>48</v>
      </c>
      <c r="C39" s="62">
        <v>0</v>
      </c>
      <c r="D39" s="64">
        <v>0</v>
      </c>
      <c r="E39" s="64">
        <v>0</v>
      </c>
      <c r="F39" s="135"/>
    </row>
    <row r="40" spans="1:6" ht="12.75">
      <c r="A40" s="5" t="s">
        <v>55</v>
      </c>
      <c r="B40" s="6" t="s">
        <v>56</v>
      </c>
      <c r="C40" s="62">
        <v>1490</v>
      </c>
      <c r="D40" s="64">
        <v>2411</v>
      </c>
      <c r="E40" s="64">
        <v>2411</v>
      </c>
      <c r="F40" s="135"/>
    </row>
    <row r="41" spans="1:6" ht="12.75">
      <c r="A41" s="11" t="s">
        <v>57</v>
      </c>
      <c r="B41" s="12" t="s">
        <v>58</v>
      </c>
      <c r="C41" s="61">
        <f>SUM(C42:C43)</f>
        <v>0</v>
      </c>
      <c r="D41" s="54">
        <f>SUM(D42:D43)</f>
        <v>0</v>
      </c>
      <c r="E41" s="54">
        <f>SUM(E42:E43)</f>
        <v>0</v>
      </c>
      <c r="F41" s="135">
        <v>0</v>
      </c>
    </row>
    <row r="42" spans="1:6" ht="12.75">
      <c r="A42" s="5" t="s">
        <v>59</v>
      </c>
      <c r="B42" s="6" t="s">
        <v>60</v>
      </c>
      <c r="C42" s="62">
        <v>0</v>
      </c>
      <c r="D42" s="64">
        <v>0</v>
      </c>
      <c r="E42" s="64">
        <v>0</v>
      </c>
      <c r="F42" s="135"/>
    </row>
    <row r="43" spans="1:6" ht="12.75">
      <c r="A43" s="5" t="s">
        <v>61</v>
      </c>
      <c r="B43" s="6" t="s">
        <v>62</v>
      </c>
      <c r="C43" s="62">
        <v>0</v>
      </c>
      <c r="D43" s="64">
        <v>0</v>
      </c>
      <c r="E43" s="64">
        <v>0</v>
      </c>
      <c r="F43" s="135"/>
    </row>
    <row r="44" spans="1:6" ht="12.75">
      <c r="A44" s="11" t="s">
        <v>63</v>
      </c>
      <c r="B44" s="12" t="s">
        <v>64</v>
      </c>
      <c r="C44" s="61">
        <f>SUM(C45:C46)</f>
        <v>2622</v>
      </c>
      <c r="D44" s="54">
        <f>SUM(D45:D46)</f>
        <v>0</v>
      </c>
      <c r="E44" s="54">
        <f>SUM(E45:E46)</f>
        <v>0</v>
      </c>
      <c r="F44" s="135">
        <v>0</v>
      </c>
    </row>
    <row r="45" spans="1:6" ht="12.75">
      <c r="A45" s="5" t="s">
        <v>65</v>
      </c>
      <c r="B45" s="6" t="s">
        <v>66</v>
      </c>
      <c r="C45" s="62">
        <v>0</v>
      </c>
      <c r="D45" s="64">
        <v>0</v>
      </c>
      <c r="E45" s="64">
        <v>0</v>
      </c>
      <c r="F45" s="135"/>
    </row>
    <row r="46" spans="1:6" ht="12.75">
      <c r="A46" s="5" t="s">
        <v>67</v>
      </c>
      <c r="B46" s="6" t="s">
        <v>229</v>
      </c>
      <c r="C46" s="62">
        <v>2622</v>
      </c>
      <c r="D46" s="64">
        <v>0</v>
      </c>
      <c r="E46" s="64">
        <v>0</v>
      </c>
      <c r="F46" s="135"/>
    </row>
    <row r="47" spans="1:6" ht="12.75">
      <c r="A47" s="11" t="s">
        <v>69</v>
      </c>
      <c r="B47" s="12" t="s">
        <v>70</v>
      </c>
      <c r="C47" s="61">
        <v>0</v>
      </c>
      <c r="D47" s="54">
        <v>203</v>
      </c>
      <c r="E47" s="54">
        <v>203</v>
      </c>
      <c r="F47" s="136">
        <f>SUM(E47/D47*100)</f>
        <v>100</v>
      </c>
    </row>
    <row r="48" spans="1:6" ht="12.75">
      <c r="A48" s="11" t="s">
        <v>71</v>
      </c>
      <c r="B48" s="12" t="s">
        <v>72</v>
      </c>
      <c r="C48" s="61">
        <f>SUM(C11,C15,C26,C27,C32,C41,C44)</f>
        <v>89453</v>
      </c>
      <c r="D48" s="54">
        <f>SUM(D11,D15,D26,D27,D32,D41,D44,D47)</f>
        <v>103482</v>
      </c>
      <c r="E48" s="54">
        <f>SUM(E11,E15,E26,E27,E32,E41,E44,E47)</f>
        <v>103603</v>
      </c>
      <c r="F48" s="136">
        <f>SUM(E48/D48*100)</f>
        <v>100.11692854796004</v>
      </c>
    </row>
    <row r="49" spans="1:6" ht="12.75">
      <c r="A49" s="11" t="s">
        <v>73</v>
      </c>
      <c r="B49" s="12" t="s">
        <v>74</v>
      </c>
      <c r="C49" s="61">
        <f>SUM(C50,C51)</f>
        <v>20439</v>
      </c>
      <c r="D49" s="54">
        <f>SUM(D50,D51)</f>
        <v>20439</v>
      </c>
      <c r="E49" s="54">
        <f>SUM(E50,E51)</f>
        <v>11853</v>
      </c>
      <c r="F49" s="136">
        <f>SUM(E49/D49*100)</f>
        <v>57.992073976221924</v>
      </c>
    </row>
    <row r="50" spans="1:6" ht="12.75">
      <c r="A50" s="5" t="s">
        <v>75</v>
      </c>
      <c r="B50" s="6" t="s">
        <v>230</v>
      </c>
      <c r="C50" s="62">
        <v>12390</v>
      </c>
      <c r="D50" s="64">
        <v>12390</v>
      </c>
      <c r="E50" s="64">
        <v>9192</v>
      </c>
      <c r="F50" s="135"/>
    </row>
    <row r="51" spans="1:6" ht="12.75">
      <c r="A51" s="5" t="s">
        <v>81</v>
      </c>
      <c r="B51" s="6" t="s">
        <v>231</v>
      </c>
      <c r="C51" s="62">
        <v>8049</v>
      </c>
      <c r="D51" s="64">
        <v>8049</v>
      </c>
      <c r="E51" s="64">
        <v>2661</v>
      </c>
      <c r="F51" s="135"/>
    </row>
    <row r="52" spans="1:6" ht="12.75">
      <c r="A52" s="11" t="s">
        <v>89</v>
      </c>
      <c r="B52" s="16" t="s">
        <v>90</v>
      </c>
      <c r="C52" s="61">
        <f>SUM(C48,C49)</f>
        <v>109892</v>
      </c>
      <c r="D52" s="54">
        <f>SUM(D48,D49)</f>
        <v>123921</v>
      </c>
      <c r="E52" s="54">
        <f>SUM(E48,E49)</f>
        <v>115456</v>
      </c>
      <c r="F52" s="136">
        <f>SUM(E52/D52*100)</f>
        <v>93.16903511107884</v>
      </c>
    </row>
    <row r="53" spans="1:6" ht="12.75">
      <c r="A53" s="11" t="s">
        <v>91</v>
      </c>
      <c r="B53" s="12" t="s">
        <v>92</v>
      </c>
      <c r="C53" s="61">
        <v>0</v>
      </c>
      <c r="D53" s="54">
        <v>0</v>
      </c>
      <c r="E53" s="54">
        <v>-1548</v>
      </c>
      <c r="F53" s="135">
        <v>0</v>
      </c>
    </row>
    <row r="54" spans="1:6" ht="27" customHeight="1">
      <c r="A54" s="11" t="s">
        <v>93</v>
      </c>
      <c r="B54" s="12" t="s">
        <v>94</v>
      </c>
      <c r="C54" s="61">
        <f>SUM(C52:C53)</f>
        <v>109892</v>
      </c>
      <c r="D54" s="54">
        <f>SUM(D52:D53)</f>
        <v>123921</v>
      </c>
      <c r="E54" s="54">
        <f>SUM(E52:E53)</f>
        <v>113908</v>
      </c>
      <c r="F54" s="136">
        <f>SUM(E54/D54*100)</f>
        <v>91.9198521638786</v>
      </c>
    </row>
    <row r="55" spans="1:2" ht="12.75">
      <c r="A55" s="19"/>
      <c r="B55" s="18"/>
    </row>
    <row r="56" spans="1:2" ht="12.75">
      <c r="A56" s="19"/>
      <c r="B56" s="18"/>
    </row>
    <row r="57" spans="1:2" ht="12.75">
      <c r="A57" s="19"/>
      <c r="B57" s="18"/>
    </row>
    <row r="58" spans="1:2" ht="12.75">
      <c r="A58" s="19"/>
      <c r="B58" s="18"/>
    </row>
    <row r="59" spans="1:2" ht="12.75">
      <c r="A59" s="19"/>
      <c r="B59" s="18"/>
    </row>
    <row r="60" spans="1:2" ht="12.75">
      <c r="A60" s="19"/>
      <c r="B60" s="18"/>
    </row>
    <row r="61" spans="1:2" ht="12.75">
      <c r="A61" s="19"/>
      <c r="B61" s="18"/>
    </row>
    <row r="62" spans="1:2" ht="12.75">
      <c r="A62" s="19"/>
      <c r="B62" s="18"/>
    </row>
    <row r="63" spans="1:2" ht="12.75">
      <c r="A63" s="19"/>
      <c r="B63" s="18"/>
    </row>
    <row r="64" spans="1:6" ht="12.75">
      <c r="A64" s="291" t="s">
        <v>437</v>
      </c>
      <c r="B64" s="291"/>
      <c r="C64" s="291"/>
      <c r="D64" s="291"/>
      <c r="E64" s="291"/>
      <c r="F64" s="291"/>
    </row>
    <row r="65" spans="1:5" ht="12.75">
      <c r="A65" s="20"/>
      <c r="B65" s="20"/>
      <c r="C65" s="20"/>
      <c r="D65" s="20"/>
      <c r="E65" s="20"/>
    </row>
    <row r="66" spans="1:6" ht="32.25" customHeight="1">
      <c r="A66" s="290" t="s">
        <v>291</v>
      </c>
      <c r="B66" s="290"/>
      <c r="C66" s="290"/>
      <c r="D66" s="290"/>
      <c r="E66" s="290"/>
      <c r="F66" s="290"/>
    </row>
    <row r="68" spans="1:6" ht="12.75">
      <c r="A68" s="21"/>
      <c r="B68" s="3" t="s">
        <v>95</v>
      </c>
      <c r="C68" s="289" t="s">
        <v>1</v>
      </c>
      <c r="D68" s="289"/>
      <c r="E68" s="289"/>
      <c r="F68" s="289"/>
    </row>
    <row r="69" spans="1:2" ht="12.75">
      <c r="A69" s="21"/>
      <c r="B69" s="3"/>
    </row>
    <row r="70" spans="1:2" ht="12.75">
      <c r="A70" s="285" t="s">
        <v>96</v>
      </c>
      <c r="B70" s="285"/>
    </row>
    <row r="71" spans="1:6" ht="25.5">
      <c r="A71" s="5" t="s">
        <v>3</v>
      </c>
      <c r="B71" s="6" t="s">
        <v>97</v>
      </c>
      <c r="C71" s="59" t="s">
        <v>264</v>
      </c>
      <c r="D71" s="63" t="s">
        <v>272</v>
      </c>
      <c r="E71" s="63" t="s">
        <v>287</v>
      </c>
      <c r="F71" s="133" t="s">
        <v>290</v>
      </c>
    </row>
    <row r="72" spans="1:6" ht="12.75">
      <c r="A72" s="8" t="s">
        <v>5</v>
      </c>
      <c r="B72" s="9" t="s">
        <v>6</v>
      </c>
      <c r="C72" s="60" t="s">
        <v>7</v>
      </c>
      <c r="D72" s="63" t="s">
        <v>29</v>
      </c>
      <c r="E72" s="63" t="s">
        <v>31</v>
      </c>
      <c r="F72" s="133" t="s">
        <v>41</v>
      </c>
    </row>
    <row r="73" spans="1:6" ht="12.75">
      <c r="A73" s="11" t="s">
        <v>5</v>
      </c>
      <c r="B73" s="12" t="s">
        <v>98</v>
      </c>
      <c r="C73" s="61">
        <f>SUM(C75,C74,C76,C77,C78)</f>
        <v>94162</v>
      </c>
      <c r="D73" s="54">
        <f>SUM(D75,D74,D76,D77,D78)</f>
        <v>101553</v>
      </c>
      <c r="E73" s="54">
        <f>SUM(E75,E74,E76,E77,E78)</f>
        <v>97258</v>
      </c>
      <c r="F73" s="136">
        <f>SUM(E73/D73*100)</f>
        <v>95.77068131911416</v>
      </c>
    </row>
    <row r="74" spans="1:6" ht="12.75">
      <c r="A74" s="5" t="s">
        <v>99</v>
      </c>
      <c r="B74" s="6" t="s">
        <v>100</v>
      </c>
      <c r="C74" s="62">
        <v>21366</v>
      </c>
      <c r="D74" s="64">
        <v>23371</v>
      </c>
      <c r="E74" s="64">
        <v>23210</v>
      </c>
      <c r="F74" s="136"/>
    </row>
    <row r="75" spans="1:6" ht="12.75">
      <c r="A75" s="5" t="s">
        <v>101</v>
      </c>
      <c r="B75" s="6" t="s">
        <v>102</v>
      </c>
      <c r="C75" s="62">
        <v>4390</v>
      </c>
      <c r="D75" s="64">
        <v>4412</v>
      </c>
      <c r="E75" s="64">
        <v>4237</v>
      </c>
      <c r="F75" s="136"/>
    </row>
    <row r="76" spans="1:6" ht="12.75">
      <c r="A76" s="5" t="s">
        <v>103</v>
      </c>
      <c r="B76" s="6" t="s">
        <v>104</v>
      </c>
      <c r="C76" s="62">
        <v>18923</v>
      </c>
      <c r="D76" s="64">
        <v>23100</v>
      </c>
      <c r="E76" s="64">
        <v>22156</v>
      </c>
      <c r="F76" s="136"/>
    </row>
    <row r="77" spans="1:6" ht="12.75">
      <c r="A77" s="5" t="s">
        <v>105</v>
      </c>
      <c r="B77" s="6" t="s">
        <v>106</v>
      </c>
      <c r="C77" s="62">
        <v>14569</v>
      </c>
      <c r="D77" s="64">
        <v>15040</v>
      </c>
      <c r="E77" s="64">
        <v>12885</v>
      </c>
      <c r="F77" s="136"/>
    </row>
    <row r="78" spans="1:6" ht="12.75">
      <c r="A78" s="5" t="s">
        <v>107</v>
      </c>
      <c r="B78" s="6" t="s">
        <v>108</v>
      </c>
      <c r="C78" s="62">
        <f>SUM(C79,C80,C82,C83)</f>
        <v>34914</v>
      </c>
      <c r="D78" s="64">
        <f>SUM(D79,D80,D82,D83)</f>
        <v>35630</v>
      </c>
      <c r="E78" s="64">
        <f>SUM(E79,E80,E82,E83)</f>
        <v>34770</v>
      </c>
      <c r="F78" s="136"/>
    </row>
    <row r="79" spans="1:6" ht="12.75">
      <c r="A79" s="5" t="s">
        <v>109</v>
      </c>
      <c r="B79" s="6" t="s">
        <v>110</v>
      </c>
      <c r="C79" s="62">
        <v>0</v>
      </c>
      <c r="D79" s="64">
        <v>0</v>
      </c>
      <c r="E79" s="64">
        <v>0</v>
      </c>
      <c r="F79" s="136"/>
    </row>
    <row r="80" spans="1:6" ht="12.75">
      <c r="A80" s="5" t="s">
        <v>111</v>
      </c>
      <c r="B80" s="6" t="s">
        <v>167</v>
      </c>
      <c r="C80" s="62">
        <v>34580</v>
      </c>
      <c r="D80" s="64">
        <v>35296</v>
      </c>
      <c r="E80" s="64">
        <v>34753</v>
      </c>
      <c r="F80" s="136"/>
    </row>
    <row r="81" spans="1:6" s="52" customFormat="1" ht="12.75">
      <c r="A81" s="50" t="s">
        <v>113</v>
      </c>
      <c r="B81" s="51" t="s">
        <v>256</v>
      </c>
      <c r="C81" s="66">
        <v>25804</v>
      </c>
      <c r="D81" s="67">
        <v>0</v>
      </c>
      <c r="E81" s="67">
        <v>0</v>
      </c>
      <c r="F81" s="136"/>
    </row>
    <row r="82" spans="1:6" ht="12.75">
      <c r="A82" s="49" t="s">
        <v>115</v>
      </c>
      <c r="B82" s="6" t="s">
        <v>114</v>
      </c>
      <c r="C82" s="62">
        <v>334</v>
      </c>
      <c r="D82" s="64">
        <v>334</v>
      </c>
      <c r="E82" s="64">
        <v>17</v>
      </c>
      <c r="F82" s="136"/>
    </row>
    <row r="83" spans="1:6" ht="12.75">
      <c r="A83" s="49" t="s">
        <v>257</v>
      </c>
      <c r="B83" s="6" t="s">
        <v>116</v>
      </c>
      <c r="C83" s="62">
        <v>0</v>
      </c>
      <c r="D83" s="64">
        <v>0</v>
      </c>
      <c r="E83" s="64">
        <v>0</v>
      </c>
      <c r="F83" s="136"/>
    </row>
    <row r="84" spans="1:6" ht="12.75">
      <c r="A84" s="11" t="s">
        <v>6</v>
      </c>
      <c r="B84" s="12" t="s">
        <v>117</v>
      </c>
      <c r="C84" s="61">
        <f>SUM(C85,C86,C87)</f>
        <v>2750</v>
      </c>
      <c r="D84" s="54">
        <f>SUM(D85,D86,D87)</f>
        <v>4646</v>
      </c>
      <c r="E84" s="54">
        <f>SUM(E85,E86,E87)</f>
        <v>4646</v>
      </c>
      <c r="F84" s="136">
        <f>SUM(E84/D84*100)</f>
        <v>100</v>
      </c>
    </row>
    <row r="85" spans="1:6" ht="12.75">
      <c r="A85" s="5" t="s">
        <v>10</v>
      </c>
      <c r="B85" s="6" t="s">
        <v>118</v>
      </c>
      <c r="C85" s="62">
        <v>1490</v>
      </c>
      <c r="D85" s="64">
        <v>2361</v>
      </c>
      <c r="E85" s="64">
        <v>2361</v>
      </c>
      <c r="F85" s="136"/>
    </row>
    <row r="86" spans="1:6" ht="12.75">
      <c r="A86" s="5" t="s">
        <v>119</v>
      </c>
      <c r="B86" s="6" t="s">
        <v>120</v>
      </c>
      <c r="C86" s="62">
        <v>1200</v>
      </c>
      <c r="D86" s="64">
        <v>2055</v>
      </c>
      <c r="E86" s="64">
        <v>2055</v>
      </c>
      <c r="F86" s="136"/>
    </row>
    <row r="87" spans="1:6" ht="12.75">
      <c r="A87" s="5" t="s">
        <v>121</v>
      </c>
      <c r="B87" s="6" t="s">
        <v>122</v>
      </c>
      <c r="C87" s="62">
        <f>SUM(C88:C91)</f>
        <v>60</v>
      </c>
      <c r="D87" s="64">
        <f>SUM(D88:D91)</f>
        <v>230</v>
      </c>
      <c r="E87" s="64">
        <f>SUM(E88:E91)</f>
        <v>230</v>
      </c>
      <c r="F87" s="136"/>
    </row>
    <row r="88" spans="1:6" ht="12.75">
      <c r="A88" s="5" t="s">
        <v>123</v>
      </c>
      <c r="B88" s="48" t="s">
        <v>255</v>
      </c>
      <c r="C88" s="62">
        <v>0</v>
      </c>
      <c r="D88" s="64">
        <v>0</v>
      </c>
      <c r="E88" s="64">
        <v>0</v>
      </c>
      <c r="F88" s="136"/>
    </row>
    <row r="89" spans="1:6" ht="12.75">
      <c r="A89" s="5" t="s">
        <v>125</v>
      </c>
      <c r="B89" s="6" t="s">
        <v>126</v>
      </c>
      <c r="C89" s="62">
        <v>0</v>
      </c>
      <c r="D89" s="64">
        <v>190</v>
      </c>
      <c r="E89" s="64">
        <v>190</v>
      </c>
      <c r="F89" s="136"/>
    </row>
    <row r="90" spans="1:6" ht="12.75">
      <c r="A90" s="5" t="s">
        <v>232</v>
      </c>
      <c r="B90" s="48" t="s">
        <v>253</v>
      </c>
      <c r="C90" s="62">
        <v>40</v>
      </c>
      <c r="D90" s="64">
        <v>40</v>
      </c>
      <c r="E90" s="64">
        <v>40</v>
      </c>
      <c r="F90" s="136"/>
    </row>
    <row r="91" spans="1:6" ht="12.75">
      <c r="A91" s="5" t="s">
        <v>233</v>
      </c>
      <c r="B91" s="48" t="s">
        <v>254</v>
      </c>
      <c r="C91" s="62">
        <v>20</v>
      </c>
      <c r="D91" s="64">
        <v>0</v>
      </c>
      <c r="E91" s="64">
        <v>0</v>
      </c>
      <c r="F91" s="136"/>
    </row>
    <row r="92" spans="1:6" ht="12.75">
      <c r="A92" s="11" t="s">
        <v>7</v>
      </c>
      <c r="B92" s="12" t="s">
        <v>127</v>
      </c>
      <c r="C92" s="61">
        <f>SUM(C93:C94)</f>
        <v>12980</v>
      </c>
      <c r="D92" s="54">
        <f>SUM(D93:D94)</f>
        <v>17582</v>
      </c>
      <c r="E92" s="54">
        <f>SUM(E93:E94)</f>
        <v>0</v>
      </c>
      <c r="F92" s="136">
        <f>SUM(E92/D92*100)</f>
        <v>0</v>
      </c>
    </row>
    <row r="93" spans="1:6" ht="12.75">
      <c r="A93" s="5" t="s">
        <v>13</v>
      </c>
      <c r="B93" s="6" t="s">
        <v>128</v>
      </c>
      <c r="C93" s="62">
        <v>9535</v>
      </c>
      <c r="D93" s="64">
        <v>7523</v>
      </c>
      <c r="E93" s="64">
        <v>0</v>
      </c>
      <c r="F93" s="136">
        <f>SUM(E93/D93*100)</f>
        <v>0</v>
      </c>
    </row>
    <row r="94" spans="1:6" ht="12.75">
      <c r="A94" s="5" t="s">
        <v>15</v>
      </c>
      <c r="B94" s="6" t="s">
        <v>129</v>
      </c>
      <c r="C94" s="62">
        <v>3445</v>
      </c>
      <c r="D94" s="64">
        <v>10059</v>
      </c>
      <c r="E94" s="64">
        <v>0</v>
      </c>
      <c r="F94" s="136">
        <f>SUM(E94/D94*100)</f>
        <v>0</v>
      </c>
    </row>
    <row r="95" spans="1:6" ht="12.75">
      <c r="A95" s="11" t="s">
        <v>130</v>
      </c>
      <c r="B95" s="12" t="s">
        <v>131</v>
      </c>
      <c r="C95" s="61">
        <v>0</v>
      </c>
      <c r="D95" s="54">
        <v>140</v>
      </c>
      <c r="E95" s="54">
        <v>140</v>
      </c>
      <c r="F95" s="136">
        <f>SUM(E95/D95*100)</f>
        <v>100</v>
      </c>
    </row>
    <row r="96" spans="1:6" ht="12.75">
      <c r="A96" s="11" t="s">
        <v>132</v>
      </c>
      <c r="B96" s="12" t="s">
        <v>133</v>
      </c>
      <c r="C96" s="61">
        <f>SUM(C73,C84,C92,C95)</f>
        <v>109892</v>
      </c>
      <c r="D96" s="54">
        <f>SUM(D73,D84,D92,D95)</f>
        <v>123921</v>
      </c>
      <c r="E96" s="54">
        <f>SUM(E73,E84,E92,E95)</f>
        <v>102044</v>
      </c>
      <c r="F96" s="136">
        <f>SUM(E96/D96*100)</f>
        <v>82.34601076492282</v>
      </c>
    </row>
    <row r="97" spans="1:6" ht="12.75">
      <c r="A97" s="11" t="s">
        <v>41</v>
      </c>
      <c r="B97" s="12" t="s">
        <v>134</v>
      </c>
      <c r="C97" s="61">
        <f>SUM(C98:C99)</f>
        <v>0</v>
      </c>
      <c r="D97" s="54">
        <f>SUM(D98:D99)</f>
        <v>0</v>
      </c>
      <c r="E97" s="54">
        <f>SUM(E98:E99)</f>
        <v>0</v>
      </c>
      <c r="F97" s="136">
        <v>0</v>
      </c>
    </row>
    <row r="98" spans="1:6" ht="12.75">
      <c r="A98" s="5" t="s">
        <v>43</v>
      </c>
      <c r="B98" s="6" t="s">
        <v>234</v>
      </c>
      <c r="C98" s="62">
        <v>0</v>
      </c>
      <c r="D98" s="64">
        <v>0</v>
      </c>
      <c r="E98" s="64">
        <v>0</v>
      </c>
      <c r="F98" s="136"/>
    </row>
    <row r="99" spans="1:6" ht="12.75">
      <c r="A99" s="5" t="s">
        <v>51</v>
      </c>
      <c r="B99" s="6" t="s">
        <v>235</v>
      </c>
      <c r="C99" s="62">
        <v>0</v>
      </c>
      <c r="D99" s="64">
        <v>0</v>
      </c>
      <c r="E99" s="64">
        <v>0</v>
      </c>
      <c r="F99" s="136"/>
    </row>
    <row r="100" spans="1:6" ht="12.75">
      <c r="A100" s="11" t="s">
        <v>57</v>
      </c>
      <c r="B100" s="12" t="s">
        <v>141</v>
      </c>
      <c r="C100" s="61">
        <f>SUM(C96,C97)</f>
        <v>109892</v>
      </c>
      <c r="D100" s="54">
        <f>SUM(D96,D97)</f>
        <v>123921</v>
      </c>
      <c r="E100" s="54">
        <f>SUM(E96,E97)</f>
        <v>102044</v>
      </c>
      <c r="F100" s="136">
        <f>SUM(E100/D100*100)</f>
        <v>82.34601076492282</v>
      </c>
    </row>
    <row r="101" spans="1:6" ht="12.75">
      <c r="A101" s="5" t="s">
        <v>63</v>
      </c>
      <c r="B101" s="6" t="s">
        <v>142</v>
      </c>
      <c r="C101" s="62">
        <v>0</v>
      </c>
      <c r="D101" s="64">
        <v>0</v>
      </c>
      <c r="E101" s="64">
        <v>-663</v>
      </c>
      <c r="F101" s="136">
        <v>0</v>
      </c>
    </row>
    <row r="102" spans="1:6" ht="25.5" customHeight="1">
      <c r="A102" s="11" t="s">
        <v>69</v>
      </c>
      <c r="B102" s="12" t="s">
        <v>143</v>
      </c>
      <c r="C102" s="61">
        <f>SUM(C100:C101)</f>
        <v>109892</v>
      </c>
      <c r="D102" s="54">
        <f>SUM(D100:D101)</f>
        <v>123921</v>
      </c>
      <c r="E102" s="54">
        <f>SUM(E100:E101)</f>
        <v>101381</v>
      </c>
      <c r="F102" s="136">
        <f>SUM(E102/D102*100)</f>
        <v>81.81099248714906</v>
      </c>
    </row>
    <row r="105" spans="1:5" ht="20.25" customHeight="1">
      <c r="A105" s="284" t="s">
        <v>258</v>
      </c>
      <c r="B105" s="284"/>
      <c r="C105" s="54">
        <v>19</v>
      </c>
      <c r="D105" s="54">
        <v>19</v>
      </c>
      <c r="E105" s="54">
        <v>19</v>
      </c>
    </row>
    <row r="106" spans="1:5" ht="20.25" customHeight="1">
      <c r="A106" s="284" t="s">
        <v>259</v>
      </c>
      <c r="B106" s="284"/>
      <c r="C106" s="54">
        <v>14</v>
      </c>
      <c r="D106" s="54">
        <v>14</v>
      </c>
      <c r="E106" s="54">
        <v>14</v>
      </c>
    </row>
  </sheetData>
  <sheetProtection selectLockedCells="1" selectUnlockedCells="1"/>
  <mergeCells count="10">
    <mergeCell ref="A7:B7"/>
    <mergeCell ref="A1:F1"/>
    <mergeCell ref="A3:F3"/>
    <mergeCell ref="C5:F5"/>
    <mergeCell ref="A105:B105"/>
    <mergeCell ref="A106:B106"/>
    <mergeCell ref="A70:B70"/>
    <mergeCell ref="A66:F66"/>
    <mergeCell ref="C68:F68"/>
    <mergeCell ref="A64:F6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2">
      <selection activeCell="B5" sqref="B5"/>
    </sheetView>
  </sheetViews>
  <sheetFormatPr defaultColWidth="9.140625" defaultRowHeight="12.75"/>
  <cols>
    <col min="2" max="2" width="54.28125" style="0" customWidth="1"/>
    <col min="3" max="5" width="13.7109375" style="0" customWidth="1"/>
  </cols>
  <sheetData>
    <row r="1" spans="1:5" ht="12.75">
      <c r="A1" s="291" t="s">
        <v>438</v>
      </c>
      <c r="B1" s="291"/>
      <c r="C1" s="291"/>
      <c r="D1" s="291"/>
      <c r="E1" s="291"/>
    </row>
    <row r="2" spans="1:5" ht="12.75">
      <c r="A2" s="55"/>
      <c r="B2" s="55"/>
      <c r="C2" s="55"/>
      <c r="D2" s="55"/>
      <c r="E2" s="55"/>
    </row>
    <row r="3" spans="1:5" ht="26.25" customHeight="1">
      <c r="A3" s="290" t="s">
        <v>288</v>
      </c>
      <c r="B3" s="290"/>
      <c r="C3" s="290"/>
      <c r="D3" s="290"/>
      <c r="E3" s="290"/>
    </row>
    <row r="5" spans="1:5" ht="12.75">
      <c r="A5" s="1"/>
      <c r="B5" s="3" t="s">
        <v>0</v>
      </c>
      <c r="C5" s="289" t="s">
        <v>1</v>
      </c>
      <c r="D5" s="289"/>
      <c r="E5" s="289"/>
    </row>
    <row r="6" spans="1:5" ht="12.75">
      <c r="A6" s="1"/>
      <c r="B6" s="3"/>
      <c r="C6" s="4"/>
      <c r="D6" s="4"/>
      <c r="E6" s="4"/>
    </row>
    <row r="7" spans="1:5" ht="12.75">
      <c r="A7" s="285" t="s">
        <v>165</v>
      </c>
      <c r="B7" s="285"/>
      <c r="C7" s="2"/>
      <c r="D7" s="2"/>
      <c r="E7" s="2"/>
    </row>
    <row r="8" spans="1:5" ht="25.5">
      <c r="A8" s="5" t="s">
        <v>3</v>
      </c>
      <c r="B8" s="6" t="s">
        <v>4</v>
      </c>
      <c r="C8" s="59" t="s">
        <v>264</v>
      </c>
      <c r="D8" s="63" t="s">
        <v>272</v>
      </c>
      <c r="E8" s="63" t="s">
        <v>287</v>
      </c>
    </row>
    <row r="9" spans="1:5" ht="12.75">
      <c r="A9" s="8" t="s">
        <v>5</v>
      </c>
      <c r="B9" s="9" t="s">
        <v>6</v>
      </c>
      <c r="C9" s="60" t="s">
        <v>7</v>
      </c>
      <c r="D9" s="63" t="s">
        <v>29</v>
      </c>
      <c r="E9" s="63" t="s">
        <v>31</v>
      </c>
    </row>
    <row r="10" spans="1:5" ht="12.75">
      <c r="A10" s="11" t="s">
        <v>5</v>
      </c>
      <c r="B10" s="12" t="s">
        <v>236</v>
      </c>
      <c r="C10" s="61">
        <f>SUM(C11:C15)</f>
        <v>1700</v>
      </c>
      <c r="D10" s="54">
        <v>0</v>
      </c>
      <c r="E10" s="54">
        <v>0</v>
      </c>
    </row>
    <row r="11" spans="1:5" ht="12.75">
      <c r="A11" s="5" t="s">
        <v>99</v>
      </c>
      <c r="B11" s="6" t="s">
        <v>14</v>
      </c>
      <c r="C11" s="62">
        <v>0</v>
      </c>
      <c r="D11" s="64">
        <v>0</v>
      </c>
      <c r="E11" s="64">
        <v>0</v>
      </c>
    </row>
    <row r="12" spans="1:5" ht="12.75">
      <c r="A12" s="5" t="s">
        <v>101</v>
      </c>
      <c r="B12" s="6" t="s">
        <v>18</v>
      </c>
      <c r="C12" s="62">
        <v>1000</v>
      </c>
      <c r="D12" s="64">
        <v>0</v>
      </c>
      <c r="E12" s="64">
        <v>0</v>
      </c>
    </row>
    <row r="13" spans="1:5" ht="12.75">
      <c r="A13" s="5" t="s">
        <v>103</v>
      </c>
      <c r="B13" s="6" t="s">
        <v>20</v>
      </c>
      <c r="C13" s="62">
        <v>0</v>
      </c>
      <c r="D13" s="64">
        <v>0</v>
      </c>
      <c r="E13" s="64">
        <v>0</v>
      </c>
    </row>
    <row r="14" spans="1:5" ht="12.75">
      <c r="A14" s="5" t="s">
        <v>105</v>
      </c>
      <c r="B14" s="6" t="s">
        <v>22</v>
      </c>
      <c r="C14" s="62">
        <v>700</v>
      </c>
      <c r="D14" s="64">
        <v>0</v>
      </c>
      <c r="E14" s="64">
        <v>0</v>
      </c>
    </row>
    <row r="15" spans="1:5" ht="12.75">
      <c r="A15" s="5" t="s">
        <v>107</v>
      </c>
      <c r="B15" s="6" t="s">
        <v>28</v>
      </c>
      <c r="C15" s="62">
        <v>0</v>
      </c>
      <c r="D15" s="64">
        <v>0</v>
      </c>
      <c r="E15" s="64">
        <v>0</v>
      </c>
    </row>
    <row r="16" spans="1:5" ht="12.75">
      <c r="A16" s="11" t="s">
        <v>6</v>
      </c>
      <c r="B16" s="12" t="s">
        <v>237</v>
      </c>
      <c r="C16" s="61">
        <f>SUM(C17:C18)</f>
        <v>0</v>
      </c>
      <c r="D16" s="54">
        <v>0</v>
      </c>
      <c r="E16" s="54">
        <v>0</v>
      </c>
    </row>
    <row r="17" spans="1:5" ht="12.75">
      <c r="A17" s="5" t="s">
        <v>10</v>
      </c>
      <c r="B17" s="6" t="s">
        <v>44</v>
      </c>
      <c r="C17" s="62">
        <v>0</v>
      </c>
      <c r="D17" s="64">
        <v>0</v>
      </c>
      <c r="E17" s="64">
        <v>0</v>
      </c>
    </row>
    <row r="18" spans="1:5" ht="12.75">
      <c r="A18" s="5" t="s">
        <v>119</v>
      </c>
      <c r="B18" s="6" t="s">
        <v>52</v>
      </c>
      <c r="C18" s="62">
        <v>0</v>
      </c>
      <c r="D18" s="64">
        <v>0</v>
      </c>
      <c r="E18" s="64">
        <v>0</v>
      </c>
    </row>
    <row r="19" spans="1:5" ht="12.75">
      <c r="A19" s="11" t="s">
        <v>7</v>
      </c>
      <c r="B19" s="12" t="s">
        <v>238</v>
      </c>
      <c r="C19" s="61">
        <f>SUM(C20:C21)</f>
        <v>0</v>
      </c>
      <c r="D19" s="54">
        <v>0</v>
      </c>
      <c r="E19" s="54">
        <v>0</v>
      </c>
    </row>
    <row r="20" spans="1:5" ht="12.75">
      <c r="A20" s="5" t="s">
        <v>13</v>
      </c>
      <c r="B20" s="6" t="s">
        <v>60</v>
      </c>
      <c r="C20" s="62">
        <v>0</v>
      </c>
      <c r="D20" s="64">
        <v>0</v>
      </c>
      <c r="E20" s="64">
        <v>0</v>
      </c>
    </row>
    <row r="21" spans="1:5" ht="12.75">
      <c r="A21" s="5" t="s">
        <v>15</v>
      </c>
      <c r="B21" s="6" t="s">
        <v>62</v>
      </c>
      <c r="C21" s="62">
        <v>0</v>
      </c>
      <c r="D21" s="64">
        <v>0</v>
      </c>
      <c r="E21" s="64">
        <v>0</v>
      </c>
    </row>
    <row r="22" spans="1:5" ht="12.75">
      <c r="A22" s="11" t="s">
        <v>29</v>
      </c>
      <c r="B22" s="12" t="s">
        <v>239</v>
      </c>
      <c r="C22" s="61">
        <f>SUM(C23:C24)</f>
        <v>25804</v>
      </c>
      <c r="D22" s="54">
        <v>0</v>
      </c>
      <c r="E22" s="54">
        <v>0</v>
      </c>
    </row>
    <row r="23" spans="1:5" ht="12.75">
      <c r="A23" s="5" t="s">
        <v>240</v>
      </c>
      <c r="B23" s="6" t="s">
        <v>241</v>
      </c>
      <c r="C23" s="62">
        <v>25804</v>
      </c>
      <c r="D23" s="64">
        <v>0</v>
      </c>
      <c r="E23" s="64">
        <v>0</v>
      </c>
    </row>
    <row r="24" spans="1:5" ht="12.75">
      <c r="A24" s="5" t="s">
        <v>242</v>
      </c>
      <c r="B24" s="6" t="s">
        <v>243</v>
      </c>
      <c r="C24" s="62">
        <v>0</v>
      </c>
      <c r="D24" s="64">
        <v>0</v>
      </c>
      <c r="E24" s="64">
        <v>0</v>
      </c>
    </row>
    <row r="25" spans="1:5" ht="12.75">
      <c r="A25" s="11" t="s">
        <v>31</v>
      </c>
      <c r="B25" s="12" t="s">
        <v>244</v>
      </c>
      <c r="C25" s="61">
        <f>SUM(C10,C16,C19,C22)</f>
        <v>27504</v>
      </c>
      <c r="D25" s="54">
        <v>0</v>
      </c>
      <c r="E25" s="54">
        <v>0</v>
      </c>
    </row>
    <row r="26" spans="1:5" ht="12.75">
      <c r="A26" s="11" t="s">
        <v>41</v>
      </c>
      <c r="B26" s="12" t="s">
        <v>245</v>
      </c>
      <c r="C26" s="61">
        <f>SUM(C27:C28)</f>
        <v>2882</v>
      </c>
      <c r="D26" s="54">
        <v>0</v>
      </c>
      <c r="E26" s="54">
        <v>0</v>
      </c>
    </row>
    <row r="27" spans="1:5" ht="12.75">
      <c r="A27" s="5" t="s">
        <v>43</v>
      </c>
      <c r="B27" s="6" t="s">
        <v>78</v>
      </c>
      <c r="C27" s="62">
        <v>2882</v>
      </c>
      <c r="D27" s="64">
        <v>0</v>
      </c>
      <c r="E27" s="64">
        <v>0</v>
      </c>
    </row>
    <row r="28" spans="1:5" ht="12.75">
      <c r="A28" s="5" t="s">
        <v>51</v>
      </c>
      <c r="B28" s="6" t="s">
        <v>80</v>
      </c>
      <c r="C28" s="62">
        <v>0</v>
      </c>
      <c r="D28" s="64">
        <v>0</v>
      </c>
      <c r="E28" s="64">
        <v>0</v>
      </c>
    </row>
    <row r="29" spans="1:5" ht="12.75">
      <c r="A29" s="11" t="s">
        <v>57</v>
      </c>
      <c r="B29" s="12" t="s">
        <v>246</v>
      </c>
      <c r="C29" s="61">
        <v>0</v>
      </c>
      <c r="D29" s="54">
        <v>0</v>
      </c>
      <c r="E29" s="54">
        <v>0</v>
      </c>
    </row>
    <row r="30" spans="1:5" ht="12.75">
      <c r="A30" s="11" t="s">
        <v>63</v>
      </c>
      <c r="B30" s="12" t="s">
        <v>247</v>
      </c>
      <c r="C30" s="61">
        <f>SUM(C25,C26,C29)</f>
        <v>30386</v>
      </c>
      <c r="D30" s="54">
        <v>0</v>
      </c>
      <c r="E30" s="54">
        <v>0</v>
      </c>
    </row>
    <row r="31" spans="1:5" ht="12.75">
      <c r="A31" s="19"/>
      <c r="B31" s="18"/>
      <c r="C31" s="2"/>
      <c r="D31" s="2"/>
      <c r="E31" s="2"/>
    </row>
    <row r="33" spans="1:5" ht="12.75">
      <c r="A33" s="21"/>
      <c r="B33" s="3" t="s">
        <v>95</v>
      </c>
      <c r="C33" s="289" t="s">
        <v>1</v>
      </c>
      <c r="D33" s="289"/>
      <c r="E33" s="289"/>
    </row>
    <row r="34" spans="1:5" ht="12.75">
      <c r="A34" s="21"/>
      <c r="B34" s="3"/>
      <c r="C34" s="2"/>
      <c r="D34" s="2"/>
      <c r="E34" s="2"/>
    </row>
    <row r="35" spans="1:5" ht="12.75">
      <c r="A35" s="285"/>
      <c r="B35" s="285"/>
      <c r="C35" s="2"/>
      <c r="D35" s="2"/>
      <c r="E35" s="2"/>
    </row>
    <row r="36" spans="1:5" ht="25.5">
      <c r="A36" s="5" t="s">
        <v>3</v>
      </c>
      <c r="B36" s="6" t="s">
        <v>97</v>
      </c>
      <c r="C36" s="59" t="s">
        <v>264</v>
      </c>
      <c r="D36" s="63" t="s">
        <v>272</v>
      </c>
      <c r="E36" s="63" t="s">
        <v>287</v>
      </c>
    </row>
    <row r="37" spans="1:5" ht="12.75">
      <c r="A37" s="8" t="s">
        <v>5</v>
      </c>
      <c r="B37" s="9" t="s">
        <v>6</v>
      </c>
      <c r="C37" s="60" t="s">
        <v>7</v>
      </c>
      <c r="D37" s="63" t="s">
        <v>29</v>
      </c>
      <c r="E37" s="63" t="s">
        <v>31</v>
      </c>
    </row>
    <row r="38" spans="1:5" ht="12.75">
      <c r="A38" s="11" t="s">
        <v>5</v>
      </c>
      <c r="B38" s="12" t="s">
        <v>98</v>
      </c>
      <c r="C38" s="61">
        <f>SUM(C39:C43)</f>
        <v>30386</v>
      </c>
      <c r="D38" s="54">
        <v>0</v>
      </c>
      <c r="E38" s="54">
        <v>0</v>
      </c>
    </row>
    <row r="39" spans="1:5" ht="12.75">
      <c r="A39" s="5" t="s">
        <v>99</v>
      </c>
      <c r="B39" s="6" t="s">
        <v>100</v>
      </c>
      <c r="C39" s="62">
        <v>12028</v>
      </c>
      <c r="D39" s="64">
        <v>0</v>
      </c>
      <c r="E39" s="64">
        <v>0</v>
      </c>
    </row>
    <row r="40" spans="1:5" ht="12.75">
      <c r="A40" s="5" t="s">
        <v>101</v>
      </c>
      <c r="B40" s="6" t="s">
        <v>102</v>
      </c>
      <c r="C40" s="62">
        <v>3095</v>
      </c>
      <c r="D40" s="64">
        <v>0</v>
      </c>
      <c r="E40" s="64">
        <v>0</v>
      </c>
    </row>
    <row r="41" spans="1:5" ht="12.75">
      <c r="A41" s="5" t="s">
        <v>103</v>
      </c>
      <c r="B41" s="6" t="s">
        <v>104</v>
      </c>
      <c r="C41" s="62">
        <v>13719</v>
      </c>
      <c r="D41" s="64">
        <v>0</v>
      </c>
      <c r="E41" s="64">
        <v>0</v>
      </c>
    </row>
    <row r="42" spans="1:5" ht="12.75">
      <c r="A42" s="5" t="s">
        <v>105</v>
      </c>
      <c r="B42" s="6" t="s">
        <v>106</v>
      </c>
      <c r="C42" s="62">
        <v>0</v>
      </c>
      <c r="D42" s="64">
        <v>0</v>
      </c>
      <c r="E42" s="64">
        <v>0</v>
      </c>
    </row>
    <row r="43" spans="1:5" ht="12.75">
      <c r="A43" s="5" t="s">
        <v>107</v>
      </c>
      <c r="B43" s="6" t="s">
        <v>108</v>
      </c>
      <c r="C43" s="62">
        <v>1544</v>
      </c>
      <c r="D43" s="64">
        <v>0</v>
      </c>
      <c r="E43" s="64">
        <v>0</v>
      </c>
    </row>
    <row r="44" spans="1:5" ht="12.75">
      <c r="A44" s="11" t="s">
        <v>6</v>
      </c>
      <c r="B44" s="12" t="s">
        <v>248</v>
      </c>
      <c r="C44" s="61">
        <f>SUM(C45:C47)</f>
        <v>0</v>
      </c>
      <c r="D44" s="54">
        <v>0</v>
      </c>
      <c r="E44" s="54">
        <v>0</v>
      </c>
    </row>
    <row r="45" spans="1:5" ht="12.75">
      <c r="A45" s="5" t="s">
        <v>10</v>
      </c>
      <c r="B45" s="6" t="s">
        <v>118</v>
      </c>
      <c r="C45" s="62">
        <v>0</v>
      </c>
      <c r="D45" s="64">
        <v>0</v>
      </c>
      <c r="E45" s="64">
        <v>0</v>
      </c>
    </row>
    <row r="46" spans="1:5" ht="12.75">
      <c r="A46" s="5" t="s">
        <v>119</v>
      </c>
      <c r="B46" s="6" t="s">
        <v>120</v>
      </c>
      <c r="C46" s="62">
        <v>0</v>
      </c>
      <c r="D46" s="64">
        <v>0</v>
      </c>
      <c r="E46" s="64">
        <v>0</v>
      </c>
    </row>
    <row r="47" spans="1:5" ht="12.75">
      <c r="A47" s="5" t="s">
        <v>121</v>
      </c>
      <c r="B47" s="6" t="s">
        <v>122</v>
      </c>
      <c r="C47" s="62">
        <v>0</v>
      </c>
      <c r="D47" s="64">
        <v>0</v>
      </c>
      <c r="E47" s="64">
        <v>0</v>
      </c>
    </row>
    <row r="48" spans="1:5" ht="12.75">
      <c r="A48" s="11" t="s">
        <v>249</v>
      </c>
      <c r="B48" s="12" t="s">
        <v>250</v>
      </c>
      <c r="C48" s="61">
        <f>SUM(C38,C44)</f>
        <v>30386</v>
      </c>
      <c r="D48" s="54">
        <v>0</v>
      </c>
      <c r="E48" s="54">
        <v>0</v>
      </c>
    </row>
    <row r="49" spans="1:5" ht="12.75">
      <c r="A49" s="11" t="s">
        <v>29</v>
      </c>
      <c r="B49" s="12" t="s">
        <v>251</v>
      </c>
      <c r="C49" s="61">
        <v>0</v>
      </c>
      <c r="D49" s="54">
        <v>0</v>
      </c>
      <c r="E49" s="54">
        <v>0</v>
      </c>
    </row>
    <row r="50" spans="1:5" ht="12.75">
      <c r="A50" s="11" t="s">
        <v>31</v>
      </c>
      <c r="B50" s="12" t="s">
        <v>252</v>
      </c>
      <c r="C50" s="61">
        <f>SUM(C48,C49)</f>
        <v>30386</v>
      </c>
      <c r="D50" s="54">
        <v>0</v>
      </c>
      <c r="E50" s="54">
        <v>0</v>
      </c>
    </row>
    <row r="51" ht="12.75">
      <c r="D51" s="126">
        <v>0</v>
      </c>
    </row>
    <row r="52" spans="1:5" s="15" customFormat="1" ht="12.75">
      <c r="A52" s="303" t="s">
        <v>258</v>
      </c>
      <c r="B52" s="303"/>
      <c r="C52" s="53">
        <v>7</v>
      </c>
      <c r="D52" s="53">
        <v>0</v>
      </c>
      <c r="E52" s="53">
        <v>0</v>
      </c>
    </row>
    <row r="53" spans="1:5" s="15" customFormat="1" ht="12.75">
      <c r="A53" s="303" t="s">
        <v>259</v>
      </c>
      <c r="B53" s="303"/>
      <c r="C53" s="53">
        <v>0</v>
      </c>
      <c r="D53" s="53">
        <v>0</v>
      </c>
      <c r="E53" s="53">
        <v>0</v>
      </c>
    </row>
  </sheetData>
  <sheetProtection selectLockedCells="1" selectUnlockedCells="1"/>
  <mergeCells count="8">
    <mergeCell ref="A52:B52"/>
    <mergeCell ref="A53:B53"/>
    <mergeCell ref="A7:B7"/>
    <mergeCell ref="A35:B35"/>
    <mergeCell ref="A3:E3"/>
    <mergeCell ref="A1:E1"/>
    <mergeCell ref="C5:E5"/>
    <mergeCell ref="C33:E3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43">
      <selection activeCell="B6" sqref="B6:C6"/>
    </sheetView>
  </sheetViews>
  <sheetFormatPr defaultColWidth="9.140625" defaultRowHeight="12.75"/>
  <cols>
    <col min="1" max="1" width="46.8515625" style="0" customWidth="1"/>
    <col min="2" max="3" width="18.140625" style="0" customWidth="1"/>
  </cols>
  <sheetData>
    <row r="1" spans="1:3" ht="12.75">
      <c r="A1" s="301" t="s">
        <v>439</v>
      </c>
      <c r="B1" s="301"/>
      <c r="C1" s="301"/>
    </row>
    <row r="3" spans="1:3" ht="12.75">
      <c r="A3" s="304" t="s">
        <v>299</v>
      </c>
      <c r="B3" s="304"/>
      <c r="C3" s="304"/>
    </row>
    <row r="4" spans="1:3" ht="12.75">
      <c r="A4" s="304" t="s">
        <v>380</v>
      </c>
      <c r="B4" s="304"/>
      <c r="C4" s="304"/>
    </row>
    <row r="5" spans="1:3" ht="12.75">
      <c r="A5" s="3"/>
      <c r="B5" s="3"/>
      <c r="C5" s="3"/>
    </row>
    <row r="6" spans="1:3" ht="12.75">
      <c r="A6" s="3"/>
      <c r="B6" s="305" t="s">
        <v>1</v>
      </c>
      <c r="C6" s="305"/>
    </row>
    <row r="7" ht="13.5" thickBot="1"/>
    <row r="8" spans="1:3" ht="13.5" thickBot="1">
      <c r="A8" s="243" t="s">
        <v>300</v>
      </c>
      <c r="B8" s="244" t="s">
        <v>301</v>
      </c>
      <c r="C8" s="245" t="s">
        <v>381</v>
      </c>
    </row>
    <row r="9" spans="1:3" ht="12.75">
      <c r="A9" s="240" t="s">
        <v>302</v>
      </c>
      <c r="B9" s="241">
        <v>102</v>
      </c>
      <c r="C9" s="242"/>
    </row>
    <row r="10" spans="1:3" ht="13.5" thickBot="1">
      <c r="A10" s="246" t="s">
        <v>303</v>
      </c>
      <c r="B10" s="247">
        <v>0</v>
      </c>
      <c r="C10" s="248">
        <v>0</v>
      </c>
    </row>
    <row r="11" spans="1:3" ht="13.5" thickBot="1">
      <c r="A11" s="243" t="s">
        <v>304</v>
      </c>
      <c r="B11" s="249">
        <f>SUM(B9:B10)</f>
        <v>102</v>
      </c>
      <c r="C11" s="250">
        <f>SUM(C9:C10)</f>
        <v>0</v>
      </c>
    </row>
    <row r="12" spans="1:3" ht="12.75">
      <c r="A12" s="240" t="s">
        <v>305</v>
      </c>
      <c r="B12" s="241">
        <v>263685</v>
      </c>
      <c r="C12" s="242">
        <v>207487</v>
      </c>
    </row>
    <row r="13" spans="1:3" ht="12.75">
      <c r="A13" s="234" t="s">
        <v>306</v>
      </c>
      <c r="B13" s="232">
        <v>6106</v>
      </c>
      <c r="C13" s="235">
        <v>4496</v>
      </c>
    </row>
    <row r="14" spans="1:3" ht="12.75">
      <c r="A14" s="236" t="s">
        <v>307</v>
      </c>
      <c r="B14" s="232">
        <v>2106</v>
      </c>
      <c r="C14" s="235">
        <v>1652</v>
      </c>
    </row>
    <row r="15" spans="1:3" ht="12.75">
      <c r="A15" s="236" t="s">
        <v>308</v>
      </c>
      <c r="B15" s="232">
        <v>1596</v>
      </c>
      <c r="C15" s="235">
        <v>0</v>
      </c>
    </row>
    <row r="16" spans="1:3" ht="13.5" thickBot="1">
      <c r="A16" s="251" t="s">
        <v>309</v>
      </c>
      <c r="B16" s="247">
        <v>0</v>
      </c>
      <c r="C16" s="248">
        <v>0</v>
      </c>
    </row>
    <row r="17" spans="1:3" ht="13.5" thickBot="1">
      <c r="A17" s="243" t="s">
        <v>310</v>
      </c>
      <c r="B17" s="249">
        <f>SUM(B12:B16)</f>
        <v>273493</v>
      </c>
      <c r="C17" s="250">
        <f>SUM(C12:C16)</f>
        <v>213635</v>
      </c>
    </row>
    <row r="18" spans="1:3" ht="12.75">
      <c r="A18" s="240" t="s">
        <v>311</v>
      </c>
      <c r="B18" s="241">
        <v>6840</v>
      </c>
      <c r="C18" s="242">
        <v>6880</v>
      </c>
    </row>
    <row r="19" spans="1:3" ht="13.5" thickBot="1">
      <c r="A19" s="251" t="s">
        <v>312</v>
      </c>
      <c r="B19" s="247">
        <v>0</v>
      </c>
      <c r="C19" s="248">
        <v>0</v>
      </c>
    </row>
    <row r="20" spans="1:3" ht="13.5" thickBot="1">
      <c r="A20" s="243" t="s">
        <v>313</v>
      </c>
      <c r="B20" s="249">
        <f>SUM(B18:B19)</f>
        <v>6840</v>
      </c>
      <c r="C20" s="250">
        <f>SUM(C18:C19)</f>
        <v>6880</v>
      </c>
    </row>
    <row r="21" spans="1:3" ht="13.5" thickBot="1">
      <c r="A21" s="252" t="s">
        <v>314</v>
      </c>
      <c r="B21" s="253">
        <v>9427</v>
      </c>
      <c r="C21" s="254">
        <v>201911</v>
      </c>
    </row>
    <row r="22" spans="1:3" ht="13.5" thickBot="1">
      <c r="A22" s="258" t="s">
        <v>315</v>
      </c>
      <c r="B22" s="249">
        <f>SUM(B21)</f>
        <v>9427</v>
      </c>
      <c r="C22" s="250">
        <f>SUM(C21)</f>
        <v>201911</v>
      </c>
    </row>
    <row r="23" spans="1:3" ht="13.5" thickBot="1">
      <c r="A23" s="243" t="s">
        <v>316</v>
      </c>
      <c r="B23" s="249">
        <f>SUM(B11,B17,B20,B22)</f>
        <v>289862</v>
      </c>
      <c r="C23" s="250">
        <f>SUM(C11,C17,C20,C22)</f>
        <v>422426</v>
      </c>
    </row>
    <row r="24" spans="1:3" ht="13.5" thickBot="1">
      <c r="A24" s="243" t="s">
        <v>317</v>
      </c>
      <c r="B24" s="262">
        <v>0</v>
      </c>
      <c r="C24" s="263">
        <v>0</v>
      </c>
    </row>
    <row r="25" spans="1:3" ht="12.75">
      <c r="A25" s="240" t="s">
        <v>318</v>
      </c>
      <c r="B25" s="241">
        <v>3404</v>
      </c>
      <c r="C25" s="242">
        <v>4983</v>
      </c>
    </row>
    <row r="26" spans="1:3" ht="12.75">
      <c r="A26" s="234" t="s">
        <v>319</v>
      </c>
      <c r="B26" s="232">
        <v>555</v>
      </c>
      <c r="C26" s="235">
        <v>1789</v>
      </c>
    </row>
    <row r="27" spans="1:3" ht="12.75">
      <c r="A27" s="236" t="s">
        <v>320</v>
      </c>
      <c r="B27" s="232">
        <v>151</v>
      </c>
      <c r="C27" s="235">
        <v>88</v>
      </c>
    </row>
    <row r="28" spans="1:3" ht="13.5" thickBot="1">
      <c r="A28" s="251" t="s">
        <v>321</v>
      </c>
      <c r="B28" s="247">
        <v>1614</v>
      </c>
      <c r="C28" s="248">
        <v>1614</v>
      </c>
    </row>
    <row r="29" spans="1:3" ht="13.5" thickBot="1">
      <c r="A29" s="243" t="s">
        <v>322</v>
      </c>
      <c r="B29" s="249">
        <f>SUM(B25:B28)</f>
        <v>5724</v>
      </c>
      <c r="C29" s="250">
        <f>SUM(C25:C28)</f>
        <v>8474</v>
      </c>
    </row>
    <row r="30" spans="1:3" ht="12.75">
      <c r="A30" s="255" t="s">
        <v>323</v>
      </c>
      <c r="B30" s="241">
        <v>0</v>
      </c>
      <c r="C30" s="242">
        <v>0</v>
      </c>
    </row>
    <row r="31" spans="1:3" ht="13.5" thickBot="1">
      <c r="A31" s="246" t="s">
        <v>324</v>
      </c>
      <c r="B31" s="247">
        <v>21625</v>
      </c>
      <c r="C31" s="248">
        <v>22299</v>
      </c>
    </row>
    <row r="32" spans="1:3" ht="13.5" thickBot="1">
      <c r="A32" s="243" t="s">
        <v>325</v>
      </c>
      <c r="B32" s="262">
        <v>3</v>
      </c>
      <c r="C32" s="263">
        <v>0</v>
      </c>
    </row>
    <row r="33" spans="1:3" ht="13.5" thickBot="1">
      <c r="A33" s="243" t="s">
        <v>326</v>
      </c>
      <c r="B33" s="249">
        <f>SUM(B31:B32)</f>
        <v>21628</v>
      </c>
      <c r="C33" s="250">
        <f>SUM(C31:C32)</f>
        <v>22299</v>
      </c>
    </row>
    <row r="34" spans="1:3" ht="12.75">
      <c r="A34" s="240" t="s">
        <v>327</v>
      </c>
      <c r="B34" s="241">
        <v>108</v>
      </c>
      <c r="C34" s="242">
        <v>32</v>
      </c>
    </row>
    <row r="35" spans="1:3" ht="12.75">
      <c r="A35" s="234" t="s">
        <v>328</v>
      </c>
      <c r="B35" s="232">
        <v>641</v>
      </c>
      <c r="C35" s="235">
        <v>54</v>
      </c>
    </row>
    <row r="36" spans="1:3" ht="13.5" thickBot="1">
      <c r="A36" s="246" t="s">
        <v>329</v>
      </c>
      <c r="B36" s="247">
        <v>0</v>
      </c>
      <c r="C36" s="248">
        <v>0</v>
      </c>
    </row>
    <row r="37" spans="1:3" ht="13.5" thickBot="1">
      <c r="A37" s="243" t="s">
        <v>330</v>
      </c>
      <c r="B37" s="249">
        <f>SUM(B34:B36)</f>
        <v>749</v>
      </c>
      <c r="C37" s="250">
        <f>SUM(C34:C36)</f>
        <v>86</v>
      </c>
    </row>
    <row r="38" spans="1:3" ht="13.5" thickBot="1">
      <c r="A38" s="243" t="s">
        <v>331</v>
      </c>
      <c r="B38" s="249">
        <f>SUM(B29,B24,B30,B33,B37)</f>
        <v>28101</v>
      </c>
      <c r="C38" s="250">
        <f>SUM(C29,C24,C30,C33,C37)</f>
        <v>30859</v>
      </c>
    </row>
    <row r="39" spans="1:3" ht="13.5" thickBot="1">
      <c r="A39" s="259"/>
      <c r="B39" s="260"/>
      <c r="C39" s="261"/>
    </row>
    <row r="40" spans="1:3" ht="13.5" thickBot="1">
      <c r="A40" s="243" t="s">
        <v>332</v>
      </c>
      <c r="B40" s="249">
        <f>SUM(B23,B38)</f>
        <v>317963</v>
      </c>
      <c r="C40" s="250">
        <f>SUM(C23,C38)</f>
        <v>453285</v>
      </c>
    </row>
    <row r="41" spans="1:3" ht="12.75">
      <c r="A41" s="255"/>
      <c r="B41" s="256"/>
      <c r="C41" s="257"/>
    </row>
    <row r="42" spans="1:3" ht="13.5" thickBot="1">
      <c r="A42" s="237" t="s">
        <v>333</v>
      </c>
      <c r="B42" s="233" t="s">
        <v>382</v>
      </c>
      <c r="C42" s="238" t="s">
        <v>381</v>
      </c>
    </row>
    <row r="43" spans="1:3" ht="12.75">
      <c r="A43" s="264" t="s">
        <v>334</v>
      </c>
      <c r="B43" s="265">
        <v>298598</v>
      </c>
      <c r="C43" s="266">
        <v>298598</v>
      </c>
    </row>
    <row r="44" spans="1:3" ht="13.5" thickBot="1">
      <c r="A44" s="246" t="s">
        <v>335</v>
      </c>
      <c r="B44" s="247">
        <v>-7005</v>
      </c>
      <c r="C44" s="248">
        <v>123409</v>
      </c>
    </row>
    <row r="45" spans="1:3" ht="13.5" thickBot="1">
      <c r="A45" s="243" t="s">
        <v>336</v>
      </c>
      <c r="B45" s="249">
        <f>SUM(B43:B44)</f>
        <v>291593</v>
      </c>
      <c r="C45" s="250">
        <f>SUM(C43:C44)</f>
        <v>422007</v>
      </c>
    </row>
    <row r="46" spans="1:3" ht="12.75">
      <c r="A46" s="240" t="s">
        <v>337</v>
      </c>
      <c r="B46" s="241">
        <v>16659</v>
      </c>
      <c r="C46" s="242">
        <v>13236</v>
      </c>
    </row>
    <row r="47" spans="1:3" ht="13.5" thickBot="1">
      <c r="A47" s="267" t="s">
        <v>338</v>
      </c>
      <c r="B47" s="268">
        <v>3781</v>
      </c>
      <c r="C47" s="269">
        <v>8763</v>
      </c>
    </row>
    <row r="48" spans="1:3" ht="13.5" thickBot="1">
      <c r="A48" s="243" t="s">
        <v>339</v>
      </c>
      <c r="B48" s="249">
        <f>SUM(B46:B47)</f>
        <v>20440</v>
      </c>
      <c r="C48" s="250">
        <f>SUM(C46:C47)</f>
        <v>21999</v>
      </c>
    </row>
    <row r="49" spans="1:3" ht="13.5" thickBot="1">
      <c r="A49" s="270" t="s">
        <v>340</v>
      </c>
      <c r="B49" s="271">
        <f>SUM(B48)</f>
        <v>20440</v>
      </c>
      <c r="C49" s="272">
        <f>SUM(C48)</f>
        <v>21999</v>
      </c>
    </row>
    <row r="50" spans="1:3" ht="13.5" thickBot="1">
      <c r="A50" s="273" t="s">
        <v>341</v>
      </c>
      <c r="B50" s="260">
        <v>0</v>
      </c>
      <c r="C50" s="261">
        <v>0</v>
      </c>
    </row>
    <row r="51" spans="1:3" ht="13.5" thickBot="1">
      <c r="A51" s="243" t="s">
        <v>342</v>
      </c>
      <c r="B51" s="262">
        <v>0</v>
      </c>
      <c r="C51" s="263">
        <v>0</v>
      </c>
    </row>
    <row r="52" spans="1:3" ht="12.75">
      <c r="A52" s="239" t="s">
        <v>343</v>
      </c>
      <c r="B52" s="232">
        <v>362</v>
      </c>
      <c r="C52" s="235">
        <v>4465</v>
      </c>
    </row>
    <row r="53" spans="1:3" ht="13.5" thickBot="1">
      <c r="A53" s="274" t="s">
        <v>344</v>
      </c>
      <c r="B53" s="247">
        <v>3631</v>
      </c>
      <c r="C53" s="248">
        <v>4428</v>
      </c>
    </row>
    <row r="54" spans="1:3" ht="13.5" thickBot="1">
      <c r="A54" s="243" t="s">
        <v>345</v>
      </c>
      <c r="B54" s="249">
        <f>SUM(B52:B53)</f>
        <v>3993</v>
      </c>
      <c r="C54" s="250">
        <f>SUM(C52:C53)</f>
        <v>8893</v>
      </c>
    </row>
    <row r="55" spans="1:3" ht="12.75">
      <c r="A55" s="240" t="s">
        <v>346</v>
      </c>
      <c r="B55" s="241">
        <v>1200</v>
      </c>
      <c r="C55" s="242">
        <v>22</v>
      </c>
    </row>
    <row r="56" spans="1:3" ht="12.75">
      <c r="A56" s="234" t="s">
        <v>347</v>
      </c>
      <c r="B56" s="232">
        <v>734</v>
      </c>
      <c r="C56" s="235">
        <v>364</v>
      </c>
    </row>
    <row r="57" spans="1:3" ht="13.5" thickBot="1">
      <c r="A57" s="251" t="s">
        <v>348</v>
      </c>
      <c r="B57" s="247">
        <v>3</v>
      </c>
      <c r="C57" s="248"/>
    </row>
    <row r="58" spans="1:3" ht="13.5" thickBot="1">
      <c r="A58" s="243" t="s">
        <v>349</v>
      </c>
      <c r="B58" s="249">
        <f>SUM(B55:B57)</f>
        <v>1937</v>
      </c>
      <c r="C58" s="250">
        <f>SUM(C55:C57)</f>
        <v>386</v>
      </c>
    </row>
    <row r="59" spans="1:3" ht="13.5" thickBot="1">
      <c r="A59" s="243" t="s">
        <v>350</v>
      </c>
      <c r="B59" s="249">
        <f>SUM(B54,B58)</f>
        <v>5930</v>
      </c>
      <c r="C59" s="250">
        <f>SUM(C54,C58)</f>
        <v>9279</v>
      </c>
    </row>
    <row r="60" spans="1:3" ht="13.5" thickBot="1">
      <c r="A60" s="275"/>
      <c r="B60" s="276"/>
      <c r="C60" s="277"/>
    </row>
    <row r="61" spans="1:3" ht="13.5" thickBot="1">
      <c r="A61" s="243" t="s">
        <v>351</v>
      </c>
      <c r="B61" s="249">
        <f>SUM(B45,B49,B59)</f>
        <v>317963</v>
      </c>
      <c r="C61" s="250">
        <f>SUM(C45,C49,C59)</f>
        <v>453285</v>
      </c>
    </row>
    <row r="62" spans="2:3" ht="12.75">
      <c r="B62" s="192"/>
      <c r="C62" s="192"/>
    </row>
    <row r="63" spans="2:3" ht="12.75">
      <c r="B63" s="192"/>
      <c r="C63" s="192"/>
    </row>
    <row r="64" spans="2:3" ht="12.75">
      <c r="B64" s="192"/>
      <c r="C64" s="192"/>
    </row>
    <row r="65" spans="2:3" ht="12.75">
      <c r="B65" s="192"/>
      <c r="C65" s="192"/>
    </row>
  </sheetData>
  <sheetProtection/>
  <mergeCells count="4">
    <mergeCell ref="A1:C1"/>
    <mergeCell ref="A3:C3"/>
    <mergeCell ref="A4:C4"/>
    <mergeCell ref="B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28">
      <selection activeCell="A55" sqref="A55:G55"/>
    </sheetView>
  </sheetViews>
  <sheetFormatPr defaultColWidth="9.140625" defaultRowHeight="12.75"/>
  <cols>
    <col min="1" max="1" width="40.7109375" style="0" customWidth="1"/>
    <col min="2" max="7" width="10.140625" style="0" customWidth="1"/>
  </cols>
  <sheetData>
    <row r="1" spans="1:7" ht="12.75">
      <c r="A1" s="301" t="s">
        <v>440</v>
      </c>
      <c r="B1" s="301"/>
      <c r="C1" s="301"/>
      <c r="D1" s="301"/>
      <c r="E1" s="301"/>
      <c r="F1" s="301"/>
      <c r="G1" s="301"/>
    </row>
    <row r="3" spans="1:7" ht="12.75">
      <c r="A3" s="304" t="s">
        <v>299</v>
      </c>
      <c r="B3" s="304"/>
      <c r="C3" s="304"/>
      <c r="D3" s="304"/>
      <c r="E3" s="304"/>
      <c r="F3" s="304"/>
      <c r="G3" s="304"/>
    </row>
    <row r="4" spans="1:7" ht="12.75">
      <c r="A4" s="304" t="s">
        <v>383</v>
      </c>
      <c r="B4" s="304"/>
      <c r="C4" s="304"/>
      <c r="D4" s="304"/>
      <c r="E4" s="304"/>
      <c r="F4" s="304"/>
      <c r="G4" s="304"/>
    </row>
    <row r="5" spans="1:7" ht="12.75">
      <c r="A5" s="3"/>
      <c r="B5" s="3"/>
      <c r="C5" s="3"/>
      <c r="D5" s="3"/>
      <c r="E5" s="3"/>
      <c r="F5" s="3"/>
      <c r="G5" s="3"/>
    </row>
    <row r="6" spans="2:7" ht="12.75">
      <c r="B6" s="301" t="s">
        <v>1</v>
      </c>
      <c r="C6" s="301"/>
      <c r="D6" s="301"/>
      <c r="E6" s="301"/>
      <c r="F6" s="301"/>
      <c r="G6" s="301"/>
    </row>
    <row r="8" spans="2:7" ht="12.75">
      <c r="B8" s="308" t="s">
        <v>301</v>
      </c>
      <c r="C8" s="309"/>
      <c r="D8" s="310"/>
      <c r="E8" s="308" t="s">
        <v>381</v>
      </c>
      <c r="F8" s="309"/>
      <c r="G8" s="310"/>
    </row>
    <row r="9" spans="2:7" ht="12.75">
      <c r="B9" s="200" t="s">
        <v>352</v>
      </c>
      <c r="C9" s="201" t="s">
        <v>353</v>
      </c>
      <c r="D9" s="202" t="s">
        <v>228</v>
      </c>
      <c r="E9" s="200" t="s">
        <v>352</v>
      </c>
      <c r="F9" s="201" t="s">
        <v>353</v>
      </c>
      <c r="G9" s="202" t="s">
        <v>228</v>
      </c>
    </row>
    <row r="10" spans="1:7" ht="38.25">
      <c r="A10" s="203" t="s">
        <v>354</v>
      </c>
      <c r="B10" s="204">
        <v>21625</v>
      </c>
      <c r="C10" s="205">
        <v>138</v>
      </c>
      <c r="D10" s="206">
        <f aca="true" t="shared" si="0" ref="D10:D16">SUM(B10:C10)</f>
        <v>21763</v>
      </c>
      <c r="E10" s="204">
        <v>22299</v>
      </c>
      <c r="F10" s="205">
        <v>0</v>
      </c>
      <c r="G10" s="206">
        <f>SUM(E10:F10)</f>
        <v>22299</v>
      </c>
    </row>
    <row r="11" spans="1:7" ht="12.75">
      <c r="A11" s="207" t="s">
        <v>355</v>
      </c>
      <c r="B11" s="208">
        <f>SUM(B10)</f>
        <v>21625</v>
      </c>
      <c r="C11" s="209">
        <f>SUM(C10)</f>
        <v>138</v>
      </c>
      <c r="D11" s="210">
        <f t="shared" si="0"/>
        <v>21763</v>
      </c>
      <c r="E11" s="208">
        <f>SUM(E10)</f>
        <v>22299</v>
      </c>
      <c r="F11" s="209">
        <f>SUM(F10)</f>
        <v>0</v>
      </c>
      <c r="G11" s="210">
        <f aca="true" t="shared" si="1" ref="G11:G16">SUM(E11:F11)</f>
        <v>22299</v>
      </c>
    </row>
    <row r="12" spans="1:7" ht="12.75">
      <c r="A12" s="211"/>
      <c r="B12" s="212"/>
      <c r="C12" s="195"/>
      <c r="D12" s="213">
        <f t="shared" si="0"/>
        <v>0</v>
      </c>
      <c r="E12" s="212"/>
      <c r="F12" s="195"/>
      <c r="G12" s="213">
        <f t="shared" si="1"/>
        <v>0</v>
      </c>
    </row>
    <row r="13" spans="1:7" ht="12.75">
      <c r="A13" s="214" t="s">
        <v>356</v>
      </c>
      <c r="B13" s="212">
        <v>108</v>
      </c>
      <c r="C13" s="195">
        <v>1205</v>
      </c>
      <c r="D13" s="213">
        <f t="shared" si="0"/>
        <v>1313</v>
      </c>
      <c r="E13" s="212">
        <v>32</v>
      </c>
      <c r="F13" s="195">
        <v>0</v>
      </c>
      <c r="G13" s="213">
        <f>SUM(E13:F13)</f>
        <v>32</v>
      </c>
    </row>
    <row r="14" spans="1:7" ht="12.75">
      <c r="A14" s="215" t="s">
        <v>357</v>
      </c>
      <c r="B14" s="216">
        <v>641</v>
      </c>
      <c r="C14" s="194">
        <v>1539</v>
      </c>
      <c r="D14" s="217">
        <f t="shared" si="0"/>
        <v>2180</v>
      </c>
      <c r="E14" s="216">
        <v>54</v>
      </c>
      <c r="F14" s="194">
        <v>0</v>
      </c>
      <c r="G14" s="217">
        <f>SUM(E14:F14)</f>
        <v>54</v>
      </c>
    </row>
    <row r="15" spans="1:7" ht="12.75">
      <c r="A15" s="214" t="s">
        <v>358</v>
      </c>
      <c r="B15" s="212">
        <f>SUM(B13:B14)</f>
        <v>749</v>
      </c>
      <c r="C15" s="195">
        <f>SUM(C13:C14)</f>
        <v>2744</v>
      </c>
      <c r="D15" s="213">
        <f t="shared" si="0"/>
        <v>3493</v>
      </c>
      <c r="E15" s="212">
        <f>SUM(E13:E14)</f>
        <v>86</v>
      </c>
      <c r="F15" s="195">
        <f>SUM(F13:F14)</f>
        <v>0</v>
      </c>
      <c r="G15" s="213">
        <f t="shared" si="1"/>
        <v>86</v>
      </c>
    </row>
    <row r="16" spans="1:7" ht="12.75">
      <c r="A16" s="214"/>
      <c r="B16" s="212"/>
      <c r="C16" s="195"/>
      <c r="D16" s="213">
        <f t="shared" si="0"/>
        <v>0</v>
      </c>
      <c r="E16" s="212"/>
      <c r="F16" s="195"/>
      <c r="G16" s="213">
        <f t="shared" si="1"/>
        <v>0</v>
      </c>
    </row>
    <row r="17" spans="1:7" ht="12.75">
      <c r="A17" s="214" t="s">
        <v>359</v>
      </c>
      <c r="B17" s="212">
        <v>1200</v>
      </c>
      <c r="C17" s="195">
        <v>0</v>
      </c>
      <c r="D17" s="213">
        <v>0</v>
      </c>
      <c r="E17" s="212">
        <v>22</v>
      </c>
      <c r="F17" s="195">
        <v>0</v>
      </c>
      <c r="G17" s="213">
        <v>0</v>
      </c>
    </row>
    <row r="18" spans="1:7" ht="12.75">
      <c r="A18" s="214" t="s">
        <v>360</v>
      </c>
      <c r="B18" s="216">
        <v>734</v>
      </c>
      <c r="C18" s="194">
        <v>0</v>
      </c>
      <c r="D18" s="217">
        <v>0</v>
      </c>
      <c r="E18" s="216">
        <v>364</v>
      </c>
      <c r="F18" s="194">
        <v>0</v>
      </c>
      <c r="G18" s="217">
        <v>0</v>
      </c>
    </row>
    <row r="19" spans="1:7" ht="12.75">
      <c r="A19" s="218" t="s">
        <v>361</v>
      </c>
      <c r="B19" s="219">
        <f>SUM(B17:B18)</f>
        <v>1934</v>
      </c>
      <c r="C19" s="220">
        <f>SUM(C17:C18)</f>
        <v>0</v>
      </c>
      <c r="D19" s="213">
        <f>SUM(B19:C19)</f>
        <v>1934</v>
      </c>
      <c r="E19" s="219">
        <f>SUM(E17:E18)</f>
        <v>386</v>
      </c>
      <c r="F19" s="220">
        <f>SUM(F17:F18)</f>
        <v>0</v>
      </c>
      <c r="G19" s="213">
        <f>SUM(E19:F19)</f>
        <v>386</v>
      </c>
    </row>
    <row r="20" spans="1:7" ht="12.75">
      <c r="A20" s="221"/>
      <c r="B20" s="219"/>
      <c r="C20" s="220"/>
      <c r="D20" s="213"/>
      <c r="E20" s="219"/>
      <c r="F20" s="220"/>
      <c r="G20" s="213"/>
    </row>
    <row r="21" spans="1:7" ht="25.5">
      <c r="A21" s="222" t="s">
        <v>362</v>
      </c>
      <c r="B21" s="223">
        <f>SUM(B15-B19)</f>
        <v>-1185</v>
      </c>
      <c r="C21" s="197">
        <f>SUM(C15-C19)</f>
        <v>2744</v>
      </c>
      <c r="D21" s="224">
        <f>SUM(B21:C21)</f>
        <v>1559</v>
      </c>
      <c r="E21" s="223">
        <f>SUM(E15-E19)</f>
        <v>-300</v>
      </c>
      <c r="F21" s="197">
        <f>SUM(F15-F19)</f>
        <v>0</v>
      </c>
      <c r="G21" s="224">
        <f>SUM(E21:F21)</f>
        <v>-300</v>
      </c>
    </row>
    <row r="22" spans="1:7" ht="12.75">
      <c r="A22" s="207"/>
      <c r="B22" s="212"/>
      <c r="C22" s="195"/>
      <c r="D22" s="224">
        <f>SUM(B22:C22)</f>
        <v>0</v>
      </c>
      <c r="E22" s="212"/>
      <c r="F22" s="195"/>
      <c r="G22" s="224">
        <f>SUM(E22:F22)</f>
        <v>0</v>
      </c>
    </row>
    <row r="23" spans="1:7" ht="12.75">
      <c r="A23" s="207" t="s">
        <v>363</v>
      </c>
      <c r="B23" s="223">
        <v>3781</v>
      </c>
      <c r="C23" s="197">
        <v>0</v>
      </c>
      <c r="D23" s="224">
        <f>SUM(B23:C23)</f>
        <v>3781</v>
      </c>
      <c r="E23" s="223">
        <v>8763</v>
      </c>
      <c r="F23" s="197">
        <v>0</v>
      </c>
      <c r="G23" s="224">
        <f>SUM(E23:F23)</f>
        <v>8763</v>
      </c>
    </row>
    <row r="24" spans="1:7" ht="12.75">
      <c r="A24" s="211"/>
      <c r="B24" s="212"/>
      <c r="C24" s="195"/>
      <c r="D24" s="224"/>
      <c r="E24" s="212"/>
      <c r="F24" s="195"/>
      <c r="G24" s="224">
        <f>SUM(E24:F24)</f>
        <v>0</v>
      </c>
    </row>
    <row r="25" spans="1:7" ht="12.75">
      <c r="A25" s="207" t="s">
        <v>364</v>
      </c>
      <c r="B25" s="223">
        <v>16659</v>
      </c>
      <c r="C25" s="197">
        <f>SUM(C11,C21,C23)</f>
        <v>2882</v>
      </c>
      <c r="D25" s="224">
        <f>SUM(B25:C25)</f>
        <v>19541</v>
      </c>
      <c r="E25" s="223">
        <v>13236</v>
      </c>
      <c r="F25" s="197">
        <f>SUM(F11,F21,F23)</f>
        <v>0</v>
      </c>
      <c r="G25" s="224">
        <f>SUM(E25:F25)</f>
        <v>13236</v>
      </c>
    </row>
    <row r="26" spans="1:7" ht="12.75">
      <c r="A26" s="211"/>
      <c r="B26" s="212"/>
      <c r="C26" s="195"/>
      <c r="D26" s="213"/>
      <c r="E26" s="212"/>
      <c r="F26" s="195"/>
      <c r="G26" s="213"/>
    </row>
    <row r="27" spans="1:7" ht="12.75">
      <c r="A27" s="221" t="s">
        <v>365</v>
      </c>
      <c r="B27" s="219">
        <v>0</v>
      </c>
      <c r="C27" s="220">
        <v>0</v>
      </c>
      <c r="D27" s="213">
        <f>SUM(B27:C27)</f>
        <v>0</v>
      </c>
      <c r="E27" s="219">
        <v>-3154</v>
      </c>
      <c r="F27" s="220">
        <v>0</v>
      </c>
      <c r="G27" s="213">
        <f>SUM(E27:F27)</f>
        <v>-3154</v>
      </c>
    </row>
    <row r="28" spans="1:7" ht="12.75">
      <c r="A28" s="221" t="s">
        <v>366</v>
      </c>
      <c r="B28" s="219">
        <v>-825</v>
      </c>
      <c r="C28" s="220">
        <v>825</v>
      </c>
      <c r="D28" s="213">
        <f>SUM(B28:C28)</f>
        <v>0</v>
      </c>
      <c r="E28" s="219">
        <v>0</v>
      </c>
      <c r="F28" s="220"/>
      <c r="G28" s="213">
        <f>SUM(E28:F28)</f>
        <v>0</v>
      </c>
    </row>
    <row r="29" spans="1:7" ht="12.75">
      <c r="A29" s="225" t="s">
        <v>367</v>
      </c>
      <c r="B29" s="226">
        <v>176</v>
      </c>
      <c r="C29" s="196">
        <v>0</v>
      </c>
      <c r="D29" s="217">
        <f>SUM(B29:C29)</f>
        <v>176</v>
      </c>
      <c r="E29" s="226">
        <v>0</v>
      </c>
      <c r="F29" s="196">
        <v>0</v>
      </c>
      <c r="G29" s="217">
        <f>SUM(E29:F29)</f>
        <v>0</v>
      </c>
    </row>
    <row r="30" spans="1:7" ht="12.75">
      <c r="A30" s="222" t="s">
        <v>368</v>
      </c>
      <c r="B30" s="223">
        <f>SUM(B27:B29)</f>
        <v>-649</v>
      </c>
      <c r="C30" s="197">
        <f>SUM(C27:C29)</f>
        <v>825</v>
      </c>
      <c r="D30" s="224">
        <f>SUM(B30:C30)</f>
        <v>176</v>
      </c>
      <c r="E30" s="208">
        <f>SUM(E27:E29)</f>
        <v>-3154</v>
      </c>
      <c r="F30" s="209">
        <f>SUM(F27:F29)</f>
        <v>0</v>
      </c>
      <c r="G30" s="210">
        <f>SUM(E30:F30)</f>
        <v>-3154</v>
      </c>
    </row>
    <row r="31" spans="1:7" ht="12.75">
      <c r="A31" s="207"/>
      <c r="B31" s="223"/>
      <c r="C31" s="197"/>
      <c r="D31" s="213"/>
      <c r="E31" s="223"/>
      <c r="F31" s="197"/>
      <c r="G31" s="213"/>
    </row>
    <row r="32" spans="1:7" ht="12.75">
      <c r="A32" s="207" t="s">
        <v>369</v>
      </c>
      <c r="B32" s="223">
        <f>SUM(B25,B30)</f>
        <v>16010</v>
      </c>
      <c r="C32" s="197">
        <f>SUM(C25,C30)</f>
        <v>3707</v>
      </c>
      <c r="D32" s="224">
        <f>SUM(B32:C32)</f>
        <v>19717</v>
      </c>
      <c r="E32" s="223">
        <f>SUM(E25,E30)</f>
        <v>10082</v>
      </c>
      <c r="F32" s="197">
        <f>SUM(F25,F30)</f>
        <v>0</v>
      </c>
      <c r="G32" s="224">
        <f>SUM(E32:F32)</f>
        <v>10082</v>
      </c>
    </row>
    <row r="33" spans="1:7" ht="12.75">
      <c r="A33" s="211"/>
      <c r="B33" s="223"/>
      <c r="C33" s="197"/>
      <c r="D33" s="224"/>
      <c r="E33" s="223"/>
      <c r="F33" s="197"/>
      <c r="G33" s="224"/>
    </row>
    <row r="34" spans="1:7" ht="12.75">
      <c r="A34" s="207" t="s">
        <v>370</v>
      </c>
      <c r="B34" s="223">
        <v>16010</v>
      </c>
      <c r="C34" s="197">
        <v>3707</v>
      </c>
      <c r="D34" s="224">
        <f>SUM(B34,C34)</f>
        <v>19717</v>
      </c>
      <c r="E34" s="223">
        <v>10082</v>
      </c>
      <c r="F34" s="197">
        <v>0</v>
      </c>
      <c r="G34" s="224"/>
    </row>
    <row r="35" spans="1:7" ht="12.75">
      <c r="A35" s="211"/>
      <c r="B35" s="212"/>
      <c r="C35" s="195"/>
      <c r="D35" s="213">
        <f>SUM(B35:C35)</f>
        <v>0</v>
      </c>
      <c r="E35" s="212"/>
      <c r="F35" s="195"/>
      <c r="G35" s="213">
        <f>SUM(E35:F35)</f>
        <v>0</v>
      </c>
    </row>
    <row r="36" spans="1:7" ht="12.75">
      <c r="A36" s="140" t="s">
        <v>371</v>
      </c>
      <c r="B36" s="216">
        <v>4267</v>
      </c>
      <c r="C36" s="194">
        <f>SUM(C37:C38)</f>
        <v>1682</v>
      </c>
      <c r="D36" s="217">
        <f>SUM(B36:C36)</f>
        <v>5949</v>
      </c>
      <c r="E36" s="216">
        <v>4776</v>
      </c>
      <c r="F36" s="194">
        <v>0</v>
      </c>
      <c r="G36" s="217">
        <f>SUM(E36:F36)</f>
        <v>4776</v>
      </c>
    </row>
    <row r="37" spans="1:7" ht="12.75">
      <c r="A37" s="227" t="s">
        <v>372</v>
      </c>
      <c r="B37" s="228">
        <v>0</v>
      </c>
      <c r="C37" s="195">
        <v>1682</v>
      </c>
      <c r="D37" s="213">
        <f>SUM(B37:C37)</f>
        <v>1682</v>
      </c>
      <c r="E37" s="228">
        <v>4776</v>
      </c>
      <c r="F37" s="195">
        <v>0</v>
      </c>
      <c r="G37" s="213">
        <f>SUM(E37:F37)</f>
        <v>4776</v>
      </c>
    </row>
    <row r="38" spans="1:7" ht="12.75">
      <c r="A38" s="227" t="s">
        <v>373</v>
      </c>
      <c r="B38" s="212">
        <v>4267</v>
      </c>
      <c r="C38" s="195">
        <v>0</v>
      </c>
      <c r="D38" s="213">
        <f>SUM(B38:C38)</f>
        <v>4267</v>
      </c>
      <c r="E38" s="212">
        <v>0</v>
      </c>
      <c r="F38" s="195"/>
      <c r="G38" s="213">
        <f>SUM(E38:F38)</f>
        <v>0</v>
      </c>
    </row>
    <row r="39" spans="1:7" ht="12.75">
      <c r="A39" s="227"/>
      <c r="B39" s="212"/>
      <c r="C39" s="195"/>
      <c r="D39" s="213"/>
      <c r="E39" s="212"/>
      <c r="F39" s="195"/>
      <c r="G39" s="213"/>
    </row>
    <row r="40" spans="1:7" ht="12.75">
      <c r="A40" s="140" t="s">
        <v>374</v>
      </c>
      <c r="B40" s="216">
        <f>SUM(B41:B42)</f>
        <v>11743</v>
      </c>
      <c r="C40" s="194">
        <f>SUM(C41:C42)</f>
        <v>2025</v>
      </c>
      <c r="D40" s="217">
        <f>SUM(B40:C40)</f>
        <v>13768</v>
      </c>
      <c r="E40" s="216">
        <f>SUM(E41:E42)</f>
        <v>5306</v>
      </c>
      <c r="F40" s="194">
        <f>SUM(F41:F42)</f>
        <v>0</v>
      </c>
      <c r="G40" s="217">
        <f>SUM(E40:F40)</f>
        <v>5306</v>
      </c>
    </row>
    <row r="41" spans="1:7" ht="12.75">
      <c r="A41" s="227" t="s">
        <v>372</v>
      </c>
      <c r="B41" s="212">
        <v>11743</v>
      </c>
      <c r="C41" s="195">
        <v>2025</v>
      </c>
      <c r="D41" s="213">
        <f>SUM(B41:C41)</f>
        <v>13768</v>
      </c>
      <c r="E41" s="212">
        <v>5306</v>
      </c>
      <c r="F41" s="195">
        <v>0</v>
      </c>
      <c r="G41" s="213">
        <f>SUM(E41:F41)</f>
        <v>5306</v>
      </c>
    </row>
    <row r="42" spans="1:7" ht="12.75">
      <c r="A42" s="140" t="s">
        <v>373</v>
      </c>
      <c r="B42" s="216">
        <v>0</v>
      </c>
      <c r="C42" s="194">
        <v>0</v>
      </c>
      <c r="D42" s="217">
        <v>0</v>
      </c>
      <c r="E42" s="216">
        <v>0</v>
      </c>
      <c r="F42" s="194">
        <v>0</v>
      </c>
      <c r="G42" s="217">
        <f>SUM(E42:F42)</f>
        <v>0</v>
      </c>
    </row>
    <row r="43" spans="2:7" ht="12.75">
      <c r="B43" s="192"/>
      <c r="C43" s="192"/>
      <c r="D43" s="195"/>
      <c r="E43" s="195"/>
      <c r="F43" s="195"/>
      <c r="G43" s="195"/>
    </row>
    <row r="44" spans="2:7" ht="12.75">
      <c r="B44" s="192"/>
      <c r="C44" s="192"/>
      <c r="D44" s="192"/>
      <c r="E44" s="192"/>
      <c r="F44" s="192"/>
      <c r="G44" s="192"/>
    </row>
    <row r="45" spans="2:7" ht="12.75">
      <c r="B45" s="192"/>
      <c r="C45" s="192"/>
      <c r="D45" s="192"/>
      <c r="E45" s="192"/>
      <c r="F45" s="192"/>
      <c r="G45" s="192"/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  <row r="52" spans="2:7" ht="12.75">
      <c r="B52" s="192"/>
      <c r="C52" s="192"/>
      <c r="D52" s="192"/>
      <c r="E52" s="192"/>
      <c r="F52" s="192"/>
      <c r="G52" s="192"/>
    </row>
    <row r="53" spans="2:7" ht="12.75">
      <c r="B53" s="192"/>
      <c r="C53" s="192"/>
      <c r="D53" s="192"/>
      <c r="E53" s="192"/>
      <c r="F53" s="192"/>
      <c r="G53" s="192"/>
    </row>
    <row r="54" spans="2:7" ht="12.75">
      <c r="B54" s="192"/>
      <c r="C54" s="192"/>
      <c r="D54" s="192"/>
      <c r="E54" s="192"/>
      <c r="F54" s="192"/>
      <c r="G54" s="192"/>
    </row>
    <row r="55" spans="1:7" ht="12.75">
      <c r="A55" s="301" t="s">
        <v>442</v>
      </c>
      <c r="B55" s="301"/>
      <c r="C55" s="301"/>
      <c r="D55" s="301"/>
      <c r="E55" s="301"/>
      <c r="F55" s="301"/>
      <c r="G55" s="301"/>
    </row>
    <row r="58" spans="1:7" ht="12.75">
      <c r="A58" s="304" t="s">
        <v>375</v>
      </c>
      <c r="B58" s="304"/>
      <c r="C58" s="304"/>
      <c r="D58" s="304"/>
      <c r="E58" s="304"/>
      <c r="F58" s="304"/>
      <c r="G58" s="304"/>
    </row>
    <row r="59" spans="1:7" ht="12.75">
      <c r="A59" s="304" t="s">
        <v>384</v>
      </c>
      <c r="B59" s="304"/>
      <c r="C59" s="304"/>
      <c r="D59" s="304"/>
      <c r="E59" s="304"/>
      <c r="F59" s="304"/>
      <c r="G59" s="304"/>
    </row>
    <row r="61" spans="2:7" ht="12.75">
      <c r="B61" s="301" t="s">
        <v>1</v>
      </c>
      <c r="C61" s="301"/>
      <c r="D61" s="301"/>
      <c r="E61" s="301"/>
      <c r="F61" s="301"/>
      <c r="G61" s="301"/>
    </row>
    <row r="62" spans="2:7" ht="12.75">
      <c r="B62" s="10"/>
      <c r="C62" s="10"/>
      <c r="D62" s="10"/>
      <c r="E62" s="10"/>
      <c r="F62" s="10"/>
      <c r="G62" s="10"/>
    </row>
    <row r="64" spans="1:7" ht="12.75">
      <c r="A64" s="199" t="s">
        <v>376</v>
      </c>
      <c r="F64" s="307">
        <v>8763</v>
      </c>
      <c r="G64" s="307"/>
    </row>
    <row r="65" spans="1:7" ht="12.75">
      <c r="A65" s="229" t="s">
        <v>370</v>
      </c>
      <c r="B65" s="193"/>
      <c r="C65" s="193"/>
      <c r="D65" s="193"/>
      <c r="E65" s="193"/>
      <c r="F65" s="311">
        <v>10082</v>
      </c>
      <c r="G65" s="311"/>
    </row>
    <row r="66" spans="1:7" ht="12.75">
      <c r="A66" s="230" t="s">
        <v>377</v>
      </c>
      <c r="B66" s="18"/>
      <c r="C66" s="18"/>
      <c r="D66" s="18"/>
      <c r="E66" s="18"/>
      <c r="F66" s="312">
        <f>SUM(F64:F65)</f>
        <v>18845</v>
      </c>
      <c r="G66" s="312"/>
    </row>
    <row r="67" spans="1:7" ht="12.75">
      <c r="A67" s="231"/>
      <c r="F67" s="313"/>
      <c r="G67" s="313"/>
    </row>
    <row r="68" spans="1:7" ht="12.75">
      <c r="A68" s="231"/>
      <c r="F68" s="10"/>
      <c r="G68" s="10"/>
    </row>
    <row r="69" spans="1:7" ht="12.75">
      <c r="A69" s="229" t="s">
        <v>378</v>
      </c>
      <c r="B69" s="193"/>
      <c r="C69" s="193"/>
      <c r="D69" s="193"/>
      <c r="E69" s="193"/>
      <c r="F69" s="311">
        <f>SUM(F70:G72)</f>
        <v>10110</v>
      </c>
      <c r="G69" s="311"/>
    </row>
    <row r="70" spans="1:7" ht="12.75">
      <c r="A70" s="279" t="s">
        <v>100</v>
      </c>
      <c r="B70" s="18"/>
      <c r="C70" s="18"/>
      <c r="D70" s="18"/>
      <c r="E70" s="18"/>
      <c r="F70" s="314">
        <v>5110</v>
      </c>
      <c r="G70" s="314"/>
    </row>
    <row r="71" spans="1:7" ht="12.75">
      <c r="A71" s="280" t="s">
        <v>104</v>
      </c>
      <c r="B71" s="192"/>
      <c r="C71" s="192"/>
      <c r="D71" s="198"/>
      <c r="E71" s="192"/>
      <c r="F71" s="315">
        <v>5000</v>
      </c>
      <c r="G71" s="315"/>
    </row>
    <row r="72" spans="1:7" ht="12.75">
      <c r="A72" s="280"/>
      <c r="B72" s="192"/>
      <c r="C72" s="192"/>
      <c r="D72" s="198"/>
      <c r="E72" s="192"/>
      <c r="F72" s="315"/>
      <c r="G72" s="315"/>
    </row>
    <row r="73" spans="1:7" ht="12.75">
      <c r="A73" s="280"/>
      <c r="B73" s="192"/>
      <c r="C73" s="192"/>
      <c r="D73" s="198"/>
      <c r="E73" s="192"/>
      <c r="F73" s="315"/>
      <c r="G73" s="315"/>
    </row>
    <row r="74" spans="1:7" ht="12.75">
      <c r="A74" s="231"/>
      <c r="B74" s="192"/>
      <c r="C74" s="192"/>
      <c r="D74" s="198"/>
      <c r="E74" s="192"/>
      <c r="F74" s="315"/>
      <c r="G74" s="315"/>
    </row>
    <row r="75" spans="1:7" ht="12.75">
      <c r="A75" s="230"/>
      <c r="B75" s="18"/>
      <c r="C75" s="18"/>
      <c r="D75" s="18"/>
      <c r="E75" s="18"/>
      <c r="F75" s="317"/>
      <c r="G75" s="317"/>
    </row>
    <row r="76" spans="1:7" ht="12.75">
      <c r="A76" s="229" t="s">
        <v>379</v>
      </c>
      <c r="B76" s="193"/>
      <c r="C76" s="193"/>
      <c r="D76" s="193"/>
      <c r="E76" s="193"/>
      <c r="F76" s="318">
        <f>SUM(F77:G81)</f>
        <v>8735</v>
      </c>
      <c r="G76" s="318"/>
    </row>
    <row r="77" spans="1:7" ht="12.75">
      <c r="A77" s="278" t="s">
        <v>385</v>
      </c>
      <c r="B77" s="96"/>
      <c r="C77" s="96"/>
      <c r="D77" s="96"/>
      <c r="E77" s="96"/>
      <c r="F77" s="316">
        <v>6388</v>
      </c>
      <c r="G77" s="316"/>
    </row>
    <row r="78" spans="1:7" ht="12.75">
      <c r="A78" s="231" t="s">
        <v>386</v>
      </c>
      <c r="F78" s="306">
        <v>762</v>
      </c>
      <c r="G78" s="306"/>
    </row>
    <row r="79" spans="1:7" ht="12.75">
      <c r="A79" s="231" t="s">
        <v>387</v>
      </c>
      <c r="F79" s="306">
        <v>60</v>
      </c>
      <c r="G79" s="306"/>
    </row>
    <row r="80" spans="1:7" ht="12.75">
      <c r="A80" s="231" t="s">
        <v>388</v>
      </c>
      <c r="F80" s="306">
        <v>152</v>
      </c>
      <c r="G80" s="306"/>
    </row>
    <row r="81" spans="1:7" ht="12.75">
      <c r="A81" s="231" t="s">
        <v>389</v>
      </c>
      <c r="F81" s="306">
        <v>1373</v>
      </c>
      <c r="G81" s="306"/>
    </row>
    <row r="82" spans="6:7" ht="12.75">
      <c r="F82" s="131"/>
      <c r="G82" s="131"/>
    </row>
  </sheetData>
  <sheetProtection/>
  <mergeCells count="27">
    <mergeCell ref="F78:G78"/>
    <mergeCell ref="F77:G77"/>
    <mergeCell ref="F75:G75"/>
    <mergeCell ref="F76:G76"/>
    <mergeCell ref="F67:G67"/>
    <mergeCell ref="F69:G69"/>
    <mergeCell ref="F70:G70"/>
    <mergeCell ref="F72:G72"/>
    <mergeCell ref="F73:G73"/>
    <mergeCell ref="F74:G74"/>
    <mergeCell ref="F71:G71"/>
    <mergeCell ref="B8:D8"/>
    <mergeCell ref="E8:G8"/>
    <mergeCell ref="A55:G55"/>
    <mergeCell ref="A58:G58"/>
    <mergeCell ref="F65:G65"/>
    <mergeCell ref="F66:G66"/>
    <mergeCell ref="F79:G79"/>
    <mergeCell ref="F80:G80"/>
    <mergeCell ref="F81:G81"/>
    <mergeCell ref="A1:G1"/>
    <mergeCell ref="A3:G3"/>
    <mergeCell ref="A4:G4"/>
    <mergeCell ref="B6:G6"/>
    <mergeCell ref="A59:G59"/>
    <mergeCell ref="B61:G61"/>
    <mergeCell ref="F64:G6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Csörnyeföld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Computer_16</dc:creator>
  <cp:keywords/>
  <dc:description/>
  <cp:lastModifiedBy>XP</cp:lastModifiedBy>
  <cp:lastPrinted>2014-05-07T12:08:37Z</cp:lastPrinted>
  <dcterms:created xsi:type="dcterms:W3CDTF">2013-03-04T07:48:39Z</dcterms:created>
  <dcterms:modified xsi:type="dcterms:W3CDTF">2015-04-01T13:18:25Z</dcterms:modified>
  <cp:category/>
  <cp:version/>
  <cp:contentType/>
  <cp:contentStatus/>
</cp:coreProperties>
</file>