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2585" tabRatio="684" activeTab="0"/>
  </bookViews>
  <sheets>
    <sheet name="összevont mérleg" sheetId="1" r:id="rId1"/>
    <sheet name="önk.bevételek" sheetId="2" r:id="rId2"/>
    <sheet name="önk.kiadások" sheetId="3" r:id="rId3"/>
    <sheet name="részletezés" sheetId="4" r:id="rId4"/>
    <sheet name="előir.felh.üt." sheetId="5" r:id="rId5"/>
  </sheets>
  <definedNames/>
  <calcPr fullCalcOnLoad="1"/>
</workbook>
</file>

<file path=xl/sharedStrings.xml><?xml version="1.0" encoding="utf-8"?>
<sst xmlns="http://schemas.openxmlformats.org/spreadsheetml/2006/main" count="361" uniqueCount="259">
  <si>
    <t>Költségvetési bevételek</t>
  </si>
  <si>
    <t>1. Működési költségvetés</t>
  </si>
  <si>
    <t>1.1</t>
  </si>
  <si>
    <t>1.2</t>
  </si>
  <si>
    <t>1.3</t>
  </si>
  <si>
    <t>1.4</t>
  </si>
  <si>
    <t>Egyéb működési bevételek</t>
  </si>
  <si>
    <t xml:space="preserve">2. </t>
  </si>
  <si>
    <t>Felhalmozási költségvetés</t>
  </si>
  <si>
    <t>2.1</t>
  </si>
  <si>
    <t>2.2</t>
  </si>
  <si>
    <t>2.3</t>
  </si>
  <si>
    <t xml:space="preserve">3. </t>
  </si>
  <si>
    <t>4.</t>
  </si>
  <si>
    <t>Finanszírozás bevételei</t>
  </si>
  <si>
    <t>5.</t>
  </si>
  <si>
    <t>eredeti előirányzat</t>
  </si>
  <si>
    <t>kötelező feladatellátás</t>
  </si>
  <si>
    <t>önkéntes feladatellátás</t>
  </si>
  <si>
    <t>összesen</t>
  </si>
  <si>
    <t>Költségvetési kiadások</t>
  </si>
  <si>
    <t>Személyi juttatások</t>
  </si>
  <si>
    <t>Munkaadókat terhelő járulékok</t>
  </si>
  <si>
    <t>Dologi kiadások</t>
  </si>
  <si>
    <t>Egyéb működési kiadások</t>
  </si>
  <si>
    <t>1.5</t>
  </si>
  <si>
    <t>Ellátottak pénzbeni juttatásai</t>
  </si>
  <si>
    <t>2.</t>
  </si>
  <si>
    <t>Beruházási kiadások áfával</t>
  </si>
  <si>
    <t>Felújítási kiadások áfával</t>
  </si>
  <si>
    <t>Egyéb felhalmozási kiadások</t>
  </si>
  <si>
    <t>3.</t>
  </si>
  <si>
    <t>Finanszírozási kiadások</t>
  </si>
  <si>
    <t xml:space="preserve">5. </t>
  </si>
  <si>
    <t>ezer Ft-ban</t>
  </si>
  <si>
    <t>Bevételek</t>
  </si>
  <si>
    <t>önkéntes feladatok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</si>
  <si>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</si>
  <si>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</si>
  <si>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</si>
  <si>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</si>
  <si>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</si>
  <si>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</si>
  <si>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</si>
  <si>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</si>
  <si>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</si>
  <si>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</si>
  <si>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</si>
  <si>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</si>
  <si>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</si>
  <si>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</si>
  <si>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</si>
  <si>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</si>
  <si>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</si>
  <si>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</si>
  <si>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</si>
  <si>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</si>
  <si>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</si>
  <si>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</si>
  <si>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</si>
  <si>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</si>
  <si>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</si>
  <si>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</si>
  <si>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</si>
  <si>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</si>
  <si>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</si>
  <si>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</si>
  <si>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</si>
  <si>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</si>
  <si>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</si>
  <si>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</si>
  <si>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</si>
  <si>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</si>
  <si>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>Központi, irányító szervi támogatás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</si>
  <si>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</si>
  <si>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</si>
  <si>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</si>
  <si>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</si>
  <si>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egyes köznevelési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</si>
  <si>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</si>
  <si>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</si>
  <si>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</si>
  <si>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</si>
  <si>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</si>
  <si>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</si>
  <si>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</si>
  <si>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</si>
  <si>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</si>
  <si>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</si>
  <si>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</si>
  <si>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</si>
  <si>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</si>
  <si>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</si>
  <si>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</si>
  <si>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</si>
  <si>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</si>
  <si>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</si>
  <si>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</si>
  <si>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</si>
  <si>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</si>
  <si>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</si>
  <si>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</si>
  <si>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</si>
  <si>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</si>
  <si>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</si>
  <si>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</si>
  <si>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</si>
  <si>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</si>
  <si>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</si>
  <si>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</si>
  <si>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</si>
  <si>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</si>
  <si>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</si>
  <si>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</si>
  <si>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</si>
  <si>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</si>
  <si>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</si>
  <si>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</si>
  <si>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</si>
  <si>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</si>
  <si>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</si>
  <si>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</si>
  <si>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</si>
  <si>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</si>
  <si>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</si>
  <si>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</si>
  <si>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</si>
  <si>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</si>
  <si>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Betegséggel kapcsolatos ellátások</t>
  </si>
  <si>
    <t>Foglalkoztatással, munkanélküliséggel kapcsolatos ellátások</t>
  </si>
  <si>
    <t>Lakhatással kapcsolatos ellátások</t>
  </si>
  <si>
    <t>Ellátottak pénzbeli juttatásai (8+..11)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</si>
  <si>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</si>
  <si>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</si>
  <si>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</si>
  <si>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</si>
  <si>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</si>
  <si>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Felhalmozási célú kölcsön nyújtása áht-n kívülre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</si>
  <si>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</si>
  <si>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</si>
  <si>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</si>
  <si>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</si>
  <si>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Hiteltörlesztés áht-n kívülre</t>
  </si>
  <si>
    <t>XI.</t>
  </si>
  <si>
    <t>KIADÁSOK ÖSSZESEN (IX+X)</t>
  </si>
  <si>
    <t>Külső személyi juttatások</t>
  </si>
  <si>
    <t>Egyéb működési célú támogatások bevételei áht-n belül</t>
  </si>
  <si>
    <t>Megnevezés</t>
  </si>
  <si>
    <t>Eredeti előirányzat</t>
  </si>
  <si>
    <t>Összesen:</t>
  </si>
  <si>
    <t>Felhalmozási célú támogatások bevételei áht-n belülről</t>
  </si>
  <si>
    <t>Közhatalmi bevételek</t>
  </si>
  <si>
    <t>Muramenti családsegítőtől átvett támogatás</t>
  </si>
  <si>
    <t>Közfoglalkoztatás támogatása</t>
  </si>
  <si>
    <t>Kommunális adó</t>
  </si>
  <si>
    <t>Helyi iparűzési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</si>
  <si>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</si>
  <si>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</si>
  <si>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</si>
  <si>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</si>
  <si>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</si>
  <si>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</si>
  <si>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</si>
  <si>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</si>
  <si>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</si>
  <si>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</si>
  <si>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</si>
  <si>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</si>
  <si>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</si>
  <si>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</si>
  <si>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</si>
  <si>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</si>
  <si>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</si>
  <si>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</si>
  <si>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</si>
  <si>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</si>
  <si>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</si>
  <si>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</si>
  <si>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</si>
  <si>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</si>
  <si>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</si>
  <si>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</si>
  <si>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</si>
  <si>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</si>
  <si>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</si>
  <si>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</si>
  <si>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Tagdíjak</t>
  </si>
  <si>
    <t>Működési bevételek</t>
  </si>
  <si>
    <t>Működési célú átvett pénzeszközök</t>
  </si>
  <si>
    <t>Felhalmozási célú tám.áht-n belülről</t>
  </si>
  <si>
    <t>Felhalmozási bevételek</t>
  </si>
  <si>
    <t>Felhalm.célú átvett pénzeszközök</t>
  </si>
  <si>
    <t>Költségvetési bevételek összesen (1+2)</t>
  </si>
  <si>
    <t>BEVÉTELEK ÖSSZESEN (3+4)</t>
  </si>
  <si>
    <t>Költségvetési kiadások összesen (1+2)</t>
  </si>
  <si>
    <t>KIADÁSOK ÖSSZESEN (3+4)</t>
  </si>
  <si>
    <t>Műk.célú tám.áht-n belülről</t>
  </si>
  <si>
    <t>Finanszírozási bevételek (22+23)</t>
  </si>
  <si>
    <t>Költségvetési engedélyezett létszámkeret</t>
  </si>
  <si>
    <t>Elvonások és befizetések</t>
  </si>
  <si>
    <t>Egyéb működési célú támogatások áht-n belülre</t>
  </si>
  <si>
    <t>Óvoda támogatás</t>
  </si>
  <si>
    <t>Kistérségi társulás támogatás</t>
  </si>
  <si>
    <t>Bucsutai szociális társulás támogatás</t>
  </si>
  <si>
    <t>Egyes bevételek és kiadások részletezése</t>
  </si>
  <si>
    <t xml:space="preserve">Egyéb, nem intézményi ellátások </t>
  </si>
  <si>
    <t>Beruházások, felújítások</t>
  </si>
  <si>
    <t>Ebből közcélú foglalkoztatottak létszáma</t>
  </si>
  <si>
    <t>Kiscsehi Község Önkormányzata</t>
  </si>
  <si>
    <t>Kiscsehi Község Önkormányzatának bevételei</t>
  </si>
  <si>
    <t>Kiscsehi Község Önkormányzatának kiadásai</t>
  </si>
  <si>
    <t>Szoc.segély visszaigénylések</t>
  </si>
  <si>
    <t>8 fő</t>
  </si>
  <si>
    <t>7 fő</t>
  </si>
  <si>
    <t>Községi Önkormányzat Kiscsehi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</si>
  <si>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</si>
  <si>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</si>
  <si>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</si>
  <si>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</si>
  <si>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</si>
  <si>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</si>
  <si>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</si>
  <si>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</si>
  <si>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</si>
  <si>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</si>
  <si>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</si>
  <si>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</si>
  <si>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</si>
  <si>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Munkaadót terhelő járulékok</t>
  </si>
  <si>
    <t>Pénzforgalom nélküli bevételek</t>
  </si>
  <si>
    <t>Dologi  kiadások</t>
  </si>
  <si>
    <t>Egyéb működési célú kiadások</t>
  </si>
  <si>
    <t>Működési célú támogatások áht-n belülről</t>
  </si>
  <si>
    <t>Felhalmozási  bevételek</t>
  </si>
  <si>
    <t>Finanszírozási bevételek</t>
  </si>
  <si>
    <t>Kiadások összesen (1+..+7)</t>
  </si>
  <si>
    <t>Bevételek összesen (9+..+16)</t>
  </si>
  <si>
    <t>Bevételek és kiadások különbsége (17-8)</t>
  </si>
  <si>
    <t xml:space="preserve"> </t>
  </si>
  <si>
    <t xml:space="preserve"> 2015. évi költségvetés</t>
  </si>
  <si>
    <t>Likviditási terv 2015. évre</t>
  </si>
  <si>
    <t>2015. évi költségvetés</t>
  </si>
  <si>
    <t>Kiscsehi önkormányzat 2015. évi összevont költségvetési mérlege</t>
  </si>
  <si>
    <t>Kultúrfelújítás, garázs+fűtőmű pályázati tám.</t>
  </si>
  <si>
    <t>Útjavítás pályázati támogatása</t>
  </si>
  <si>
    <t>Civil szervezetek támogatása</t>
  </si>
  <si>
    <t>Kultúrház felújítás, garázs+fűtőmű építés</t>
  </si>
  <si>
    <t>Petőfi utca felújítása</t>
  </si>
  <si>
    <t>Pótlék</t>
  </si>
  <si>
    <t>Partfal csúszás helyreállítás (vis maior támogatásból)</t>
  </si>
  <si>
    <t>Felújítás, beruházás</t>
  </si>
  <si>
    <t>Hiteltörlesztés</t>
  </si>
  <si>
    <t xml:space="preserve">Bejáró normatíva </t>
  </si>
  <si>
    <t>Egyéb áht-n belüli átvétel</t>
  </si>
  <si>
    <t>5. melléklet az 1 /2015. (II.16.) sz. rendelethez</t>
  </si>
  <si>
    <t>4. melléklet az 1/2015. (II.16.) sz. rendelethez</t>
  </si>
  <si>
    <t>3. melléklet az 1/2015. (II.16.) sz. rendelethez</t>
  </si>
  <si>
    <t>2. melléklet az 1/2015. (II.16.) sz. rendelethez</t>
  </si>
  <si>
    <t>1. melléklet az 1/2015. (II.16.) sz.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</si>
</sst>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Font="1" applyFill="1" applyBorder="1" applyAlignment="1">
      <alignment/>
    </xf>
    <xf numFmtId="49" fontId="5" fillId="33" borderId="28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164" fontId="5" fillId="33" borderId="10" xfId="40" applyNumberFormat="1" applyFont="1" applyFill="1" applyBorder="1" applyAlignment="1">
      <alignment/>
    </xf>
    <xf numFmtId="164" fontId="5" fillId="33" borderId="22" xfId="40" applyNumberFormat="1" applyFont="1" applyFill="1" applyBorder="1" applyAlignment="1">
      <alignment/>
    </xf>
    <xf numFmtId="164" fontId="2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0" xfId="40" applyNumberFormat="1" applyFont="1" applyFill="1" applyBorder="1" applyAlignment="1">
      <alignment/>
    </xf>
    <xf numFmtId="164" fontId="5" fillId="33" borderId="3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164" fontId="0" fillId="0" borderId="22" xfId="40" applyNumberFormat="1" applyFont="1" applyBorder="1" applyAlignment="1">
      <alignment/>
    </xf>
    <xf numFmtId="164" fontId="2" fillId="33" borderId="34" xfId="40" applyNumberFormat="1" applyFont="1" applyFill="1" applyBorder="1" applyAlignment="1">
      <alignment/>
    </xf>
    <xf numFmtId="164" fontId="5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5" fillId="33" borderId="23" xfId="40" applyNumberFormat="1" applyFont="1" applyFill="1" applyBorder="1" applyAlignment="1">
      <alignment/>
    </xf>
    <xf numFmtId="164" fontId="5" fillId="33" borderId="2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35" xfId="0" applyFont="1" applyBorder="1" applyAlignment="1">
      <alignment vertical="center" wrapText="1"/>
    </xf>
    <xf numFmtId="164" fontId="2" fillId="0" borderId="13" xfId="40" applyNumberFormat="1" applyFont="1" applyBorder="1" applyAlignment="1">
      <alignment/>
    </xf>
    <xf numFmtId="164" fontId="0" fillId="0" borderId="19" xfId="40" applyNumberFormat="1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7" xfId="40" applyNumberFormat="1" applyFont="1" applyBorder="1" applyAlignment="1">
      <alignment/>
    </xf>
    <xf numFmtId="164" fontId="2" fillId="0" borderId="17" xfId="40" applyNumberFormat="1" applyFont="1" applyBorder="1" applyAlignment="1">
      <alignment/>
    </xf>
    <xf numFmtId="164" fontId="2" fillId="33" borderId="13" xfId="40" applyNumberFormat="1" applyFont="1" applyFill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36" xfId="40" applyNumberFormat="1" applyFont="1" applyBorder="1" applyAlignment="1">
      <alignment/>
    </xf>
    <xf numFmtId="164" fontId="0" fillId="0" borderId="18" xfId="40" applyNumberFormat="1" applyFont="1" applyBorder="1" applyAlignment="1">
      <alignment/>
    </xf>
    <xf numFmtId="164" fontId="0" fillId="0" borderId="37" xfId="40" applyNumberFormat="1" applyFont="1" applyBorder="1" applyAlignment="1">
      <alignment/>
    </xf>
    <xf numFmtId="164" fontId="0" fillId="0" borderId="14" xfId="40" applyNumberFormat="1" applyFont="1" applyBorder="1" applyAlignment="1">
      <alignment/>
    </xf>
    <xf numFmtId="164" fontId="0" fillId="0" borderId="38" xfId="40" applyNumberFormat="1" applyFont="1" applyBorder="1" applyAlignment="1">
      <alignment/>
    </xf>
    <xf numFmtId="164" fontId="2" fillId="0" borderId="35" xfId="40" applyNumberFormat="1" applyFont="1" applyBorder="1" applyAlignment="1">
      <alignment/>
    </xf>
    <xf numFmtId="164" fontId="2" fillId="0" borderId="16" xfId="40" applyNumberFormat="1" applyFont="1" applyBorder="1" applyAlignment="1">
      <alignment/>
    </xf>
    <xf numFmtId="164" fontId="2" fillId="33" borderId="12" xfId="40" applyNumberFormat="1" applyFont="1" applyFill="1" applyBorder="1" applyAlignment="1">
      <alignment/>
    </xf>
    <xf numFmtId="164" fontId="2" fillId="33" borderId="30" xfId="4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4" fontId="2" fillId="33" borderId="36" xfId="40" applyNumberFormat="1" applyFont="1" applyFill="1" applyBorder="1" applyAlignment="1">
      <alignment/>
    </xf>
    <xf numFmtId="0" fontId="0" fillId="0" borderId="39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0" fillId="0" borderId="10" xfId="40" applyNumberFormat="1" applyFont="1" applyBorder="1" applyAlignment="1">
      <alignment vertical="center"/>
    </xf>
    <xf numFmtId="164" fontId="0" fillId="0" borderId="15" xfId="4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49" fontId="0" fillId="0" borderId="45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" fillId="0" borderId="4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H2" sqref="H2:J2"/>
    </sheetView>
  </sheetViews>
  <sheetFormatPr defaultColWidth="9.140625" defaultRowHeight="24.75" customHeight="1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02" t="s">
        <v>242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8:10" ht="24.75" customHeight="1">
      <c r="H2" s="103" t="s">
        <v>258</v>
      </c>
      <c r="I2" s="103"/>
      <c r="J2" s="103"/>
    </row>
    <row r="3" ht="24.75" customHeight="1" thickBot="1">
      <c r="J3" t="s">
        <v>34</v>
      </c>
    </row>
    <row r="4" spans="1:10" ht="24.75" customHeight="1">
      <c r="A4" s="108" t="s">
        <v>0</v>
      </c>
      <c r="B4" s="109"/>
      <c r="C4" s="118"/>
      <c r="D4" s="119"/>
      <c r="E4" s="120"/>
      <c r="F4" s="112" t="s">
        <v>20</v>
      </c>
      <c r="G4" s="109"/>
      <c r="H4" s="118"/>
      <c r="I4" s="119"/>
      <c r="J4" s="121"/>
    </row>
    <row r="5" spans="1:10" ht="24.75" customHeight="1">
      <c r="A5" s="110"/>
      <c r="B5" s="111"/>
      <c r="C5" s="106" t="s">
        <v>16</v>
      </c>
      <c r="D5" s="106"/>
      <c r="E5" s="106"/>
      <c r="F5" s="113"/>
      <c r="G5" s="111"/>
      <c r="H5" s="106" t="s">
        <v>16</v>
      </c>
      <c r="I5" s="106"/>
      <c r="J5" s="107"/>
    </row>
    <row r="6" spans="1:10" ht="24.75" customHeight="1" thickBot="1">
      <c r="A6" s="110"/>
      <c r="B6" s="111"/>
      <c r="C6" s="22" t="s">
        <v>17</v>
      </c>
      <c r="D6" s="22" t="s">
        <v>18</v>
      </c>
      <c r="E6" s="23" t="s">
        <v>19</v>
      </c>
      <c r="F6" s="113"/>
      <c r="G6" s="111"/>
      <c r="H6" s="22" t="s">
        <v>17</v>
      </c>
      <c r="I6" s="22" t="s">
        <v>18</v>
      </c>
      <c r="J6" s="24" t="s">
        <v>19</v>
      </c>
    </row>
    <row r="7" spans="1:10" ht="24.75" customHeight="1" thickBot="1">
      <c r="A7" s="25" t="s">
        <v>1</v>
      </c>
      <c r="B7" s="16"/>
      <c r="C7" s="77">
        <f>SUM(C8:C12)</f>
        <v>22655</v>
      </c>
      <c r="D7" s="77">
        <f>SUM(D8:D12)</f>
        <v>400</v>
      </c>
      <c r="E7" s="77">
        <f>SUM(E8:E12)</f>
        <v>23055</v>
      </c>
      <c r="F7" s="122" t="s">
        <v>1</v>
      </c>
      <c r="G7" s="123"/>
      <c r="H7" s="83">
        <f>SUM(H8:H12)</f>
        <v>26008</v>
      </c>
      <c r="I7" s="77">
        <f>SUM(I8:I12)</f>
        <v>400</v>
      </c>
      <c r="J7" s="84">
        <f>SUM(H7:I7)</f>
        <v>26408</v>
      </c>
    </row>
    <row r="8" spans="1:10" ht="24.75" customHeight="1">
      <c r="A8" s="18" t="s">
        <v>2</v>
      </c>
      <c r="B8" s="20" t="s">
        <v>196</v>
      </c>
      <c r="C8" s="78">
        <v>15365</v>
      </c>
      <c r="D8" s="78"/>
      <c r="E8" s="78">
        <f>SUM(C8:D8)</f>
        <v>15365</v>
      </c>
      <c r="F8" s="21" t="s">
        <v>2</v>
      </c>
      <c r="G8" s="47" t="s">
        <v>21</v>
      </c>
      <c r="H8" s="85">
        <v>7550</v>
      </c>
      <c r="I8" s="78"/>
      <c r="J8" s="86">
        <f>SUM(H8:I8)</f>
        <v>7550</v>
      </c>
    </row>
    <row r="9" spans="1:10" ht="27.75" customHeight="1">
      <c r="A9" s="5" t="s">
        <v>3</v>
      </c>
      <c r="B9" s="4" t="s">
        <v>151</v>
      </c>
      <c r="C9" s="63">
        <v>6440</v>
      </c>
      <c r="D9" s="63">
        <v>400</v>
      </c>
      <c r="E9" s="78">
        <f>SUM(C9:D9)</f>
        <v>6840</v>
      </c>
      <c r="F9" s="3" t="s">
        <v>3</v>
      </c>
      <c r="G9" s="48" t="s">
        <v>22</v>
      </c>
      <c r="H9" s="70">
        <v>1400</v>
      </c>
      <c r="I9" s="63"/>
      <c r="J9" s="86">
        <f aca="true" t="shared" si="0" ref="J9:J19">SUM(H9:I9)</f>
        <v>1400</v>
      </c>
    </row>
    <row r="10" spans="1:10" ht="24.75" customHeight="1">
      <c r="A10" s="5" t="s">
        <v>4</v>
      </c>
      <c r="B10" s="2" t="s">
        <v>187</v>
      </c>
      <c r="C10" s="63">
        <v>850</v>
      </c>
      <c r="D10" s="63"/>
      <c r="E10" s="78">
        <f>SUM(C10:D10)</f>
        <v>850</v>
      </c>
      <c r="F10" s="3" t="s">
        <v>4</v>
      </c>
      <c r="G10" s="48" t="s">
        <v>23</v>
      </c>
      <c r="H10" s="70">
        <v>13960</v>
      </c>
      <c r="I10" s="63"/>
      <c r="J10" s="86">
        <f t="shared" si="0"/>
        <v>13960</v>
      </c>
    </row>
    <row r="11" spans="1:10" ht="24.75" customHeight="1">
      <c r="A11" s="114" t="s">
        <v>5</v>
      </c>
      <c r="B11" s="116" t="s">
        <v>188</v>
      </c>
      <c r="C11" s="104"/>
      <c r="D11" s="104"/>
      <c r="E11" s="104">
        <f>SUM(C11:D12)</f>
        <v>0</v>
      </c>
      <c r="F11" s="3" t="s">
        <v>5</v>
      </c>
      <c r="G11" s="48" t="s">
        <v>24</v>
      </c>
      <c r="H11" s="70">
        <v>2483</v>
      </c>
      <c r="I11" s="63"/>
      <c r="J11" s="86">
        <f t="shared" si="0"/>
        <v>2483</v>
      </c>
    </row>
    <row r="12" spans="1:10" ht="24.75" customHeight="1" thickBot="1">
      <c r="A12" s="115"/>
      <c r="B12" s="117"/>
      <c r="C12" s="105"/>
      <c r="D12" s="105"/>
      <c r="E12" s="105"/>
      <c r="F12" s="11" t="s">
        <v>25</v>
      </c>
      <c r="G12" s="49" t="s">
        <v>26</v>
      </c>
      <c r="H12" s="87">
        <v>615</v>
      </c>
      <c r="I12" s="79">
        <v>400</v>
      </c>
      <c r="J12" s="88">
        <f t="shared" si="0"/>
        <v>1015</v>
      </c>
    </row>
    <row r="13" spans="1:10" ht="24.75" customHeight="1" thickBot="1">
      <c r="A13" s="15" t="s">
        <v>7</v>
      </c>
      <c r="B13" s="16" t="s">
        <v>8</v>
      </c>
      <c r="C13" s="77">
        <f>SUM(C14:C16)</f>
        <v>73592</v>
      </c>
      <c r="D13" s="77">
        <f>SUM(D14:D16)</f>
        <v>0</v>
      </c>
      <c r="E13" s="77">
        <f aca="true" t="shared" si="1" ref="E13:E19">SUM(C13:D13)</f>
        <v>73592</v>
      </c>
      <c r="F13" s="26" t="s">
        <v>27</v>
      </c>
      <c r="G13" s="50" t="s">
        <v>8</v>
      </c>
      <c r="H13" s="83">
        <f>SUM(H14:H16)</f>
        <v>73592</v>
      </c>
      <c r="I13" s="77">
        <f>SUM(I14:I16)</f>
        <v>0</v>
      </c>
      <c r="J13" s="89">
        <f t="shared" si="0"/>
        <v>73592</v>
      </c>
    </row>
    <row r="14" spans="1:10" ht="24.75" customHeight="1">
      <c r="A14" s="18" t="s">
        <v>9</v>
      </c>
      <c r="B14" s="19" t="s">
        <v>189</v>
      </c>
      <c r="C14" s="78">
        <v>73592</v>
      </c>
      <c r="D14" s="78"/>
      <c r="E14" s="78">
        <f t="shared" si="1"/>
        <v>73592</v>
      </c>
      <c r="F14" s="21" t="s">
        <v>9</v>
      </c>
      <c r="G14" s="47" t="s">
        <v>28</v>
      </c>
      <c r="H14" s="85">
        <v>63500</v>
      </c>
      <c r="I14" s="78"/>
      <c r="J14" s="86">
        <f t="shared" si="0"/>
        <v>63500</v>
      </c>
    </row>
    <row r="15" spans="1:10" ht="24.75" customHeight="1">
      <c r="A15" s="5" t="s">
        <v>10</v>
      </c>
      <c r="B15" s="2" t="s">
        <v>190</v>
      </c>
      <c r="C15" s="63"/>
      <c r="D15" s="63"/>
      <c r="E15" s="78">
        <f t="shared" si="1"/>
        <v>0</v>
      </c>
      <c r="F15" s="3" t="s">
        <v>10</v>
      </c>
      <c r="G15" s="48" t="s">
        <v>29</v>
      </c>
      <c r="H15" s="70">
        <v>9092</v>
      </c>
      <c r="I15" s="63"/>
      <c r="J15" s="86">
        <f t="shared" si="0"/>
        <v>9092</v>
      </c>
    </row>
    <row r="16" spans="1:10" ht="24.75" customHeight="1" thickBot="1">
      <c r="A16" s="9" t="s">
        <v>11</v>
      </c>
      <c r="B16" s="10" t="s">
        <v>191</v>
      </c>
      <c r="C16" s="79"/>
      <c r="D16" s="79"/>
      <c r="E16" s="80">
        <f t="shared" si="1"/>
        <v>0</v>
      </c>
      <c r="F16" s="11" t="s">
        <v>11</v>
      </c>
      <c r="G16" s="49" t="s">
        <v>30</v>
      </c>
      <c r="H16" s="87">
        <v>1000</v>
      </c>
      <c r="I16" s="79"/>
      <c r="J16" s="88">
        <f t="shared" si="0"/>
        <v>1000</v>
      </c>
    </row>
    <row r="17" spans="1:10" ht="40.5" customHeight="1" thickBot="1">
      <c r="A17" s="15" t="s">
        <v>12</v>
      </c>
      <c r="B17" s="46" t="s">
        <v>192</v>
      </c>
      <c r="C17" s="77">
        <f>SUM(C7,C13)</f>
        <v>96247</v>
      </c>
      <c r="D17" s="77">
        <f>SUM(D7,D13)</f>
        <v>400</v>
      </c>
      <c r="E17" s="77">
        <f t="shared" si="1"/>
        <v>96647</v>
      </c>
      <c r="F17" s="17" t="s">
        <v>31</v>
      </c>
      <c r="G17" s="51" t="s">
        <v>194</v>
      </c>
      <c r="H17" s="83">
        <f>SUM(H7,H13)</f>
        <v>99600</v>
      </c>
      <c r="I17" s="77">
        <f>SUM(I7,I13)</f>
        <v>400</v>
      </c>
      <c r="J17" s="89">
        <f t="shared" si="0"/>
        <v>100000</v>
      </c>
    </row>
    <row r="18" spans="1:10" ht="24.75" customHeight="1" thickBot="1">
      <c r="A18" s="12" t="s">
        <v>13</v>
      </c>
      <c r="B18" s="13" t="s">
        <v>14</v>
      </c>
      <c r="C18" s="81">
        <v>13353</v>
      </c>
      <c r="D18" s="81"/>
      <c r="E18" s="81">
        <f t="shared" si="1"/>
        <v>13353</v>
      </c>
      <c r="F18" s="14" t="s">
        <v>13</v>
      </c>
      <c r="G18" s="52" t="s">
        <v>32</v>
      </c>
      <c r="H18" s="90">
        <v>10000</v>
      </c>
      <c r="I18" s="81"/>
      <c r="J18" s="88">
        <f t="shared" si="0"/>
        <v>10000</v>
      </c>
    </row>
    <row r="19" spans="1:10" ht="24.75" customHeight="1" thickBot="1">
      <c r="A19" s="6" t="s">
        <v>15</v>
      </c>
      <c r="B19" s="7" t="s">
        <v>193</v>
      </c>
      <c r="C19" s="82">
        <f>SUM(C17,C18)</f>
        <v>109600</v>
      </c>
      <c r="D19" s="82">
        <f>SUM(D17,D18)</f>
        <v>400</v>
      </c>
      <c r="E19" s="82">
        <f t="shared" si="1"/>
        <v>110000</v>
      </c>
      <c r="F19" s="8" t="s">
        <v>33</v>
      </c>
      <c r="G19" s="53" t="s">
        <v>195</v>
      </c>
      <c r="H19" s="91">
        <f>SUM(H17,H18)</f>
        <v>109600</v>
      </c>
      <c r="I19" s="92">
        <f>SUM(I17,I18)</f>
        <v>400</v>
      </c>
      <c r="J19" s="100">
        <f t="shared" si="0"/>
        <v>110000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D11:D12"/>
    <mergeCell ref="C4:E4"/>
    <mergeCell ref="H4:J4"/>
    <mergeCell ref="F7:G7"/>
    <mergeCell ref="A1:J1"/>
    <mergeCell ref="H2:J2"/>
    <mergeCell ref="E11:E12"/>
    <mergeCell ref="C5:E5"/>
    <mergeCell ref="H5:J5"/>
    <mergeCell ref="A4:B6"/>
    <mergeCell ref="F4:G6"/>
    <mergeCell ref="A11:A12"/>
    <mergeCell ref="B11:B12"/>
    <mergeCell ref="C11:C12"/>
  </mergeCells>
  <printOptions/>
  <pageMargins left="0.14" right="0.14" top="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1.140625" style="0" customWidth="1"/>
  </cols>
  <sheetData>
    <row r="1" spans="1:5" ht="30.75" customHeight="1">
      <c r="A1" s="130" t="s">
        <v>241</v>
      </c>
      <c r="B1" s="130"/>
      <c r="C1" s="130"/>
      <c r="D1" s="130"/>
      <c r="E1" s="130"/>
    </row>
    <row r="2" spans="1:5" ht="34.5" customHeight="1">
      <c r="A2" s="130" t="s">
        <v>209</v>
      </c>
      <c r="B2" s="130"/>
      <c r="C2" s="130"/>
      <c r="D2" s="130"/>
      <c r="E2" s="130"/>
    </row>
    <row r="4" spans="3:5" ht="18" customHeight="1">
      <c r="C4" s="103" t="s">
        <v>257</v>
      </c>
      <c r="D4" s="103"/>
      <c r="E4" s="103"/>
    </row>
    <row r="5" ht="18" customHeight="1" thickBot="1">
      <c r="E5" t="s">
        <v>34</v>
      </c>
    </row>
    <row r="6" spans="1:5" ht="25.5" customHeight="1">
      <c r="A6" s="124" t="s">
        <v>80</v>
      </c>
      <c r="B6" s="126" t="s">
        <v>35</v>
      </c>
      <c r="C6" s="128" t="s">
        <v>16</v>
      </c>
      <c r="D6" s="128"/>
      <c r="E6" s="129"/>
    </row>
    <row r="7" spans="1:5" ht="31.5" customHeight="1">
      <c r="A7" s="125"/>
      <c r="B7" s="127"/>
      <c r="C7" s="28" t="s">
        <v>17</v>
      </c>
      <c r="D7" s="28" t="s">
        <v>36</v>
      </c>
      <c r="E7" s="29" t="s">
        <v>19</v>
      </c>
    </row>
    <row r="8" spans="1:5" ht="13.5" customHeight="1">
      <c r="A8" s="31" t="s">
        <v>46</v>
      </c>
      <c r="B8" s="32" t="s">
        <v>44</v>
      </c>
      <c r="C8" s="60">
        <f>SUM(C9,C16)</f>
        <v>15365</v>
      </c>
      <c r="D8" s="60">
        <f>SUM(D9,D16)</f>
        <v>0</v>
      </c>
      <c r="E8" s="66">
        <f>SUM(C8:D8)</f>
        <v>15365</v>
      </c>
    </row>
    <row r="9" spans="1:5" ht="13.5" customHeight="1">
      <c r="A9" s="30" t="s">
        <v>37</v>
      </c>
      <c r="B9" s="2" t="s">
        <v>38</v>
      </c>
      <c r="C9" s="63">
        <f>SUM(C10:C15)</f>
        <v>9433</v>
      </c>
      <c r="D9" s="63">
        <f>SUM(D10:D15)</f>
        <v>0</v>
      </c>
      <c r="E9" s="67">
        <f>SUM(C9:D9)</f>
        <v>9433</v>
      </c>
    </row>
    <row r="10" spans="1:5" ht="13.5" customHeight="1">
      <c r="A10" s="30"/>
      <c r="B10" s="2" t="s">
        <v>74</v>
      </c>
      <c r="C10" s="63">
        <v>5221</v>
      </c>
      <c r="D10" s="63"/>
      <c r="E10" s="67">
        <f aca="true" t="shared" si="0" ref="E10:E46">SUM(C10:D10)</f>
        <v>5221</v>
      </c>
    </row>
    <row r="11" spans="1:5" ht="13.5" customHeight="1">
      <c r="A11" s="30"/>
      <c r="B11" s="4" t="s">
        <v>78</v>
      </c>
      <c r="C11" s="63"/>
      <c r="D11" s="63"/>
      <c r="E11" s="67">
        <f t="shared" si="0"/>
        <v>0</v>
      </c>
    </row>
    <row r="12" spans="1:5" ht="13.5" customHeight="1">
      <c r="A12" s="30"/>
      <c r="B12" s="4" t="s">
        <v>79</v>
      </c>
      <c r="C12" s="63">
        <v>3012</v>
      </c>
      <c r="D12" s="63"/>
      <c r="E12" s="67">
        <f t="shared" si="0"/>
        <v>3012</v>
      </c>
    </row>
    <row r="13" spans="1:5" ht="13.5" customHeight="1">
      <c r="A13" s="30"/>
      <c r="B13" s="2" t="s">
        <v>75</v>
      </c>
      <c r="C13" s="63">
        <v>1200</v>
      </c>
      <c r="D13" s="63"/>
      <c r="E13" s="67">
        <f t="shared" si="0"/>
        <v>1200</v>
      </c>
    </row>
    <row r="14" spans="1:5" ht="13.5" customHeight="1">
      <c r="A14" s="30"/>
      <c r="B14" s="2" t="s">
        <v>76</v>
      </c>
      <c r="C14" s="63"/>
      <c r="D14" s="63"/>
      <c r="E14" s="67">
        <f t="shared" si="0"/>
        <v>0</v>
      </c>
    </row>
    <row r="15" spans="1:5" ht="13.5" customHeight="1">
      <c r="A15" s="30"/>
      <c r="B15" s="2" t="s">
        <v>77</v>
      </c>
      <c r="C15" s="63"/>
      <c r="D15" s="63"/>
      <c r="E15" s="67">
        <f t="shared" si="0"/>
        <v>0</v>
      </c>
    </row>
    <row r="16" spans="1:5" ht="13.5" customHeight="1">
      <c r="A16" s="30" t="s">
        <v>39</v>
      </c>
      <c r="B16" s="2" t="s">
        <v>40</v>
      </c>
      <c r="C16" s="63">
        <v>5932</v>
      </c>
      <c r="D16" s="63"/>
      <c r="E16" s="67">
        <f t="shared" si="0"/>
        <v>5932</v>
      </c>
    </row>
    <row r="17" spans="1:5" ht="13.5" customHeight="1">
      <c r="A17" s="33" t="s">
        <v>47</v>
      </c>
      <c r="B17" s="32" t="s">
        <v>43</v>
      </c>
      <c r="C17" s="60">
        <v>73592</v>
      </c>
      <c r="D17" s="60"/>
      <c r="E17" s="66">
        <f t="shared" si="0"/>
        <v>73592</v>
      </c>
    </row>
    <row r="18" spans="1:5" ht="13.5" customHeight="1">
      <c r="A18" s="33" t="s">
        <v>48</v>
      </c>
      <c r="B18" s="32" t="s">
        <v>99</v>
      </c>
      <c r="C18" s="60">
        <f>SUM(C19:C23)</f>
        <v>6440</v>
      </c>
      <c r="D18" s="60">
        <f>SUM(D19:D23)</f>
        <v>400</v>
      </c>
      <c r="E18" s="66">
        <f t="shared" si="0"/>
        <v>6840</v>
      </c>
    </row>
    <row r="19" spans="1:5" ht="13.5" customHeight="1">
      <c r="A19" s="30" t="s">
        <v>41</v>
      </c>
      <c r="B19" s="2" t="s">
        <v>49</v>
      </c>
      <c r="C19" s="63">
        <v>1200</v>
      </c>
      <c r="D19" s="63"/>
      <c r="E19" s="67">
        <f t="shared" si="0"/>
        <v>1200</v>
      </c>
    </row>
    <row r="20" spans="1:5" ht="13.5" customHeight="1">
      <c r="A20" s="30" t="s">
        <v>42</v>
      </c>
      <c r="B20" s="2" t="s">
        <v>50</v>
      </c>
      <c r="C20" s="63">
        <v>4100</v>
      </c>
      <c r="D20" s="63">
        <v>400</v>
      </c>
      <c r="E20" s="67">
        <f t="shared" si="0"/>
        <v>4500</v>
      </c>
    </row>
    <row r="21" spans="1:5" ht="13.5" customHeight="1">
      <c r="A21" s="30" t="s">
        <v>45</v>
      </c>
      <c r="B21" s="2" t="s">
        <v>51</v>
      </c>
      <c r="C21" s="63">
        <v>620</v>
      </c>
      <c r="D21" s="63"/>
      <c r="E21" s="67">
        <f t="shared" si="0"/>
        <v>620</v>
      </c>
    </row>
    <row r="22" spans="1:5" ht="13.5" customHeight="1">
      <c r="A22" s="30" t="s">
        <v>81</v>
      </c>
      <c r="B22" s="2" t="s">
        <v>52</v>
      </c>
      <c r="C22" s="63"/>
      <c r="D22" s="63"/>
      <c r="E22" s="67">
        <f t="shared" si="0"/>
        <v>0</v>
      </c>
    </row>
    <row r="23" spans="1:5" ht="13.5" customHeight="1">
      <c r="A23" s="30" t="s">
        <v>82</v>
      </c>
      <c r="B23" s="2" t="s">
        <v>53</v>
      </c>
      <c r="C23" s="63">
        <v>520</v>
      </c>
      <c r="D23" s="63"/>
      <c r="E23" s="67">
        <f t="shared" si="0"/>
        <v>520</v>
      </c>
    </row>
    <row r="24" spans="1:5" ht="13.5" customHeight="1">
      <c r="A24" s="33" t="s">
        <v>54</v>
      </c>
      <c r="B24" s="32" t="s">
        <v>100</v>
      </c>
      <c r="C24" s="60">
        <f>SUM(C25:C32)</f>
        <v>850</v>
      </c>
      <c r="D24" s="60">
        <f>SUM(D25:D32)</f>
        <v>0</v>
      </c>
      <c r="E24" s="66">
        <f t="shared" si="0"/>
        <v>850</v>
      </c>
    </row>
    <row r="25" spans="1:5" ht="13.5" customHeight="1">
      <c r="A25" s="30" t="s">
        <v>83</v>
      </c>
      <c r="B25" s="2" t="s">
        <v>55</v>
      </c>
      <c r="C25" s="63">
        <v>200</v>
      </c>
      <c r="D25" s="63"/>
      <c r="E25" s="67">
        <f t="shared" si="0"/>
        <v>200</v>
      </c>
    </row>
    <row r="26" spans="1:5" ht="13.5" customHeight="1">
      <c r="A26" s="30" t="s">
        <v>84</v>
      </c>
      <c r="B26" s="2" t="s">
        <v>56</v>
      </c>
      <c r="C26" s="63"/>
      <c r="D26" s="63"/>
      <c r="E26" s="67">
        <f t="shared" si="0"/>
        <v>0</v>
      </c>
    </row>
    <row r="27" spans="1:5" ht="13.5" customHeight="1">
      <c r="A27" s="30" t="s">
        <v>85</v>
      </c>
      <c r="B27" s="2" t="s">
        <v>57</v>
      </c>
      <c r="C27" s="63"/>
      <c r="D27" s="63"/>
      <c r="E27" s="67">
        <f t="shared" si="0"/>
        <v>0</v>
      </c>
    </row>
    <row r="28" spans="1:5" ht="13.5" customHeight="1">
      <c r="A28" s="30" t="s">
        <v>86</v>
      </c>
      <c r="B28" s="2" t="s">
        <v>58</v>
      </c>
      <c r="C28" s="63"/>
      <c r="D28" s="63"/>
      <c r="E28" s="67">
        <f t="shared" si="0"/>
        <v>0</v>
      </c>
    </row>
    <row r="29" spans="1:5" ht="13.5" customHeight="1">
      <c r="A29" s="30" t="s">
        <v>87</v>
      </c>
      <c r="B29" s="2" t="s">
        <v>59</v>
      </c>
      <c r="C29" s="63"/>
      <c r="D29" s="63"/>
      <c r="E29" s="67">
        <f t="shared" si="0"/>
        <v>0</v>
      </c>
    </row>
    <row r="30" spans="1:5" ht="13.5" customHeight="1">
      <c r="A30" s="30" t="s">
        <v>88</v>
      </c>
      <c r="B30" s="2" t="s">
        <v>60</v>
      </c>
      <c r="C30" s="63"/>
      <c r="D30" s="63"/>
      <c r="E30" s="67">
        <f t="shared" si="0"/>
        <v>0</v>
      </c>
    </row>
    <row r="31" spans="1:5" ht="13.5" customHeight="1">
      <c r="A31" s="30" t="s">
        <v>89</v>
      </c>
      <c r="B31" s="2" t="s">
        <v>61</v>
      </c>
      <c r="C31" s="63"/>
      <c r="D31" s="63"/>
      <c r="E31" s="67">
        <f t="shared" si="0"/>
        <v>0</v>
      </c>
    </row>
    <row r="32" spans="1:5" ht="13.5" customHeight="1">
      <c r="A32" s="30" t="s">
        <v>90</v>
      </c>
      <c r="B32" s="2" t="s">
        <v>6</v>
      </c>
      <c r="C32" s="63">
        <v>650</v>
      </c>
      <c r="D32" s="63"/>
      <c r="E32" s="67">
        <f t="shared" si="0"/>
        <v>650</v>
      </c>
    </row>
    <row r="33" spans="1:5" ht="13.5" customHeight="1">
      <c r="A33" s="33" t="s">
        <v>62</v>
      </c>
      <c r="B33" s="32" t="s">
        <v>101</v>
      </c>
      <c r="C33" s="60">
        <f>SUM(C34:C35)</f>
        <v>0</v>
      </c>
      <c r="D33" s="60">
        <f>SUM(D34:D35)</f>
        <v>0</v>
      </c>
      <c r="E33" s="66">
        <f t="shared" si="0"/>
        <v>0</v>
      </c>
    </row>
    <row r="34" spans="1:5" ht="13.5" customHeight="1">
      <c r="A34" s="30" t="s">
        <v>91</v>
      </c>
      <c r="B34" s="2" t="s">
        <v>63</v>
      </c>
      <c r="C34" s="63"/>
      <c r="D34" s="63"/>
      <c r="E34" s="67">
        <f t="shared" si="0"/>
        <v>0</v>
      </c>
    </row>
    <row r="35" spans="1:5" ht="13.5" customHeight="1">
      <c r="A35" s="30" t="s">
        <v>92</v>
      </c>
      <c r="B35" s="2" t="s">
        <v>64</v>
      </c>
      <c r="C35" s="63"/>
      <c r="D35" s="63"/>
      <c r="E35" s="67">
        <f t="shared" si="0"/>
        <v>0</v>
      </c>
    </row>
    <row r="36" spans="1:6" ht="13.5" customHeight="1">
      <c r="A36" s="33" t="s">
        <v>65</v>
      </c>
      <c r="B36" s="32" t="s">
        <v>102</v>
      </c>
      <c r="C36" s="60">
        <f>SUM(C37:C38)</f>
        <v>0</v>
      </c>
      <c r="D36" s="60">
        <f>SUM(D37:D38)</f>
        <v>0</v>
      </c>
      <c r="E36" s="66">
        <f t="shared" si="0"/>
        <v>0</v>
      </c>
      <c r="F36" s="27"/>
    </row>
    <row r="37" spans="1:5" ht="13.5" customHeight="1">
      <c r="A37" s="30" t="s">
        <v>93</v>
      </c>
      <c r="B37" s="2" t="s">
        <v>66</v>
      </c>
      <c r="C37" s="63"/>
      <c r="D37" s="63"/>
      <c r="E37" s="67">
        <f t="shared" si="0"/>
        <v>0</v>
      </c>
    </row>
    <row r="38" spans="1:5" ht="13.5" customHeight="1">
      <c r="A38" s="30" t="s">
        <v>94</v>
      </c>
      <c r="B38" s="2" t="s">
        <v>67</v>
      </c>
      <c r="C38" s="63"/>
      <c r="D38" s="63"/>
      <c r="E38" s="67">
        <f t="shared" si="0"/>
        <v>0</v>
      </c>
    </row>
    <row r="39" spans="1:5" ht="13.5" customHeight="1">
      <c r="A39" s="33" t="s">
        <v>68</v>
      </c>
      <c r="B39" s="32" t="s">
        <v>103</v>
      </c>
      <c r="C39" s="60">
        <f>SUM(C40:C41)</f>
        <v>0</v>
      </c>
      <c r="D39" s="60">
        <f>SUM(D40:D41)</f>
        <v>0</v>
      </c>
      <c r="E39" s="66">
        <f t="shared" si="0"/>
        <v>0</v>
      </c>
    </row>
    <row r="40" spans="1:5" ht="13.5" customHeight="1">
      <c r="A40" s="30" t="s">
        <v>95</v>
      </c>
      <c r="B40" s="2" t="s">
        <v>69</v>
      </c>
      <c r="C40" s="63"/>
      <c r="D40" s="63"/>
      <c r="E40" s="67">
        <f t="shared" si="0"/>
        <v>0</v>
      </c>
    </row>
    <row r="41" spans="1:5" ht="13.5" customHeight="1">
      <c r="A41" s="30" t="s">
        <v>96</v>
      </c>
      <c r="B41" s="2" t="s">
        <v>70</v>
      </c>
      <c r="C41" s="63"/>
      <c r="D41" s="63"/>
      <c r="E41" s="67">
        <f t="shared" si="0"/>
        <v>0</v>
      </c>
    </row>
    <row r="42" spans="1:5" ht="13.5" customHeight="1">
      <c r="A42" s="33" t="s">
        <v>71</v>
      </c>
      <c r="B42" s="34" t="s">
        <v>104</v>
      </c>
      <c r="C42" s="60">
        <f>SUM(C8,C17,C18,C24,C33,C36,C39)</f>
        <v>96247</v>
      </c>
      <c r="D42" s="60">
        <f>SUM(D8,D17,D18,D24,D33,D36,D39)</f>
        <v>400</v>
      </c>
      <c r="E42" s="66">
        <f t="shared" si="0"/>
        <v>96647</v>
      </c>
    </row>
    <row r="43" spans="1:5" ht="13.5" customHeight="1">
      <c r="A43" s="33" t="s">
        <v>105</v>
      </c>
      <c r="B43" s="32" t="s">
        <v>197</v>
      </c>
      <c r="C43" s="60">
        <f>SUM(C44:C45)</f>
        <v>13353</v>
      </c>
      <c r="D43" s="60">
        <f>SUM(D44:D45)</f>
        <v>0</v>
      </c>
      <c r="E43" s="66">
        <f t="shared" si="0"/>
        <v>13353</v>
      </c>
    </row>
    <row r="44" spans="1:5" ht="13.5" customHeight="1">
      <c r="A44" s="30" t="s">
        <v>97</v>
      </c>
      <c r="B44" s="2" t="s">
        <v>72</v>
      </c>
      <c r="C44" s="63">
        <v>13353</v>
      </c>
      <c r="D44" s="63"/>
      <c r="E44" s="67">
        <f t="shared" si="0"/>
        <v>13353</v>
      </c>
    </row>
    <row r="45" spans="1:5" ht="13.5" customHeight="1">
      <c r="A45" s="30" t="s">
        <v>98</v>
      </c>
      <c r="B45" s="2" t="s">
        <v>73</v>
      </c>
      <c r="C45" s="63"/>
      <c r="D45" s="63"/>
      <c r="E45" s="67">
        <f t="shared" si="0"/>
        <v>0</v>
      </c>
    </row>
    <row r="46" spans="1:5" ht="13.5" customHeight="1" thickBot="1">
      <c r="A46" s="35" t="s">
        <v>107</v>
      </c>
      <c r="B46" s="36" t="s">
        <v>106</v>
      </c>
      <c r="C46" s="73">
        <f>SUM(C42,C43)</f>
        <v>109600</v>
      </c>
      <c r="D46" s="73">
        <f>SUM(D42,D43)</f>
        <v>400</v>
      </c>
      <c r="E46" s="68">
        <f t="shared" si="0"/>
        <v>110000</v>
      </c>
    </row>
    <row r="47" ht="18" customHeight="1">
      <c r="A47" s="1"/>
    </row>
    <row r="48" ht="18" customHeight="1">
      <c r="A48" s="1"/>
    </row>
    <row r="49" ht="18" customHeight="1">
      <c r="A49" s="1"/>
    </row>
  </sheetData>
  <sheetProtection/>
  <mergeCells count="6">
    <mergeCell ref="A6:A7"/>
    <mergeCell ref="B6:B7"/>
    <mergeCell ref="C6:E6"/>
    <mergeCell ref="A1:E1"/>
    <mergeCell ref="A2:E2"/>
    <mergeCell ref="C4:E4"/>
  </mergeCells>
  <printOptions/>
  <pageMargins left="0.15" right="0.15" top="1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5" sqref="C5:E5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3.421875" style="0" bestFit="1" customWidth="1"/>
  </cols>
  <sheetData>
    <row r="1" spans="1:5" ht="18" customHeight="1">
      <c r="A1" s="130" t="s">
        <v>241</v>
      </c>
      <c r="B1" s="130"/>
      <c r="C1" s="130"/>
      <c r="D1" s="130"/>
      <c r="E1" s="130"/>
    </row>
    <row r="2" spans="1:5" ht="18" customHeight="1">
      <c r="A2" s="130" t="s">
        <v>210</v>
      </c>
      <c r="B2" s="130"/>
      <c r="C2" s="130"/>
      <c r="D2" s="130"/>
      <c r="E2" s="130"/>
    </row>
    <row r="5" spans="3:5" ht="18" customHeight="1">
      <c r="C5" s="103" t="s">
        <v>256</v>
      </c>
      <c r="D5" s="103"/>
      <c r="E5" s="103"/>
    </row>
    <row r="6" ht="18" customHeight="1" thickBot="1">
      <c r="E6" t="s">
        <v>34</v>
      </c>
    </row>
    <row r="7" spans="1:5" ht="22.5" customHeight="1" thickBot="1">
      <c r="A7" s="124" t="s">
        <v>80</v>
      </c>
      <c r="B7" s="126" t="s">
        <v>108</v>
      </c>
      <c r="C7" s="140" t="s">
        <v>16</v>
      </c>
      <c r="D7" s="140"/>
      <c r="E7" s="141"/>
    </row>
    <row r="8" spans="1:5" ht="32.25" customHeight="1">
      <c r="A8" s="125"/>
      <c r="B8" s="139"/>
      <c r="C8" s="38" t="s">
        <v>17</v>
      </c>
      <c r="D8" s="39" t="s">
        <v>36</v>
      </c>
      <c r="E8" s="59" t="s">
        <v>19</v>
      </c>
    </row>
    <row r="9" spans="1:5" ht="13.5" customHeight="1">
      <c r="A9" s="31" t="s">
        <v>46</v>
      </c>
      <c r="B9" s="54" t="s">
        <v>118</v>
      </c>
      <c r="C9" s="69">
        <f>SUM(C10,C19)</f>
        <v>7550</v>
      </c>
      <c r="D9" s="60">
        <f>SUM(D10,D19)</f>
        <v>0</v>
      </c>
      <c r="E9" s="61">
        <f>SUM(E10,E19)</f>
        <v>7550</v>
      </c>
    </row>
    <row r="10" spans="1:5" ht="13.5" customHeight="1">
      <c r="A10" s="30" t="s">
        <v>37</v>
      </c>
      <c r="B10" s="48" t="s">
        <v>109</v>
      </c>
      <c r="C10" s="70">
        <f>SUM(C11:C18)</f>
        <v>7550</v>
      </c>
      <c r="D10" s="63">
        <f>SUM(D11:D18)</f>
        <v>0</v>
      </c>
      <c r="E10" s="67">
        <f>SUM(C10:D10)</f>
        <v>7550</v>
      </c>
    </row>
    <row r="11" spans="1:5" ht="13.5" customHeight="1">
      <c r="A11" s="30"/>
      <c r="B11" s="48" t="s">
        <v>110</v>
      </c>
      <c r="C11" s="70">
        <v>7000</v>
      </c>
      <c r="D11" s="63"/>
      <c r="E11" s="67">
        <f aca="true" t="shared" si="0" ref="E11:E47">SUM(C11:D11)</f>
        <v>7000</v>
      </c>
    </row>
    <row r="12" spans="1:5" ht="13.5" customHeight="1">
      <c r="A12" s="30"/>
      <c r="B12" s="55" t="s">
        <v>111</v>
      </c>
      <c r="C12" s="70"/>
      <c r="D12" s="63"/>
      <c r="E12" s="67">
        <f t="shared" si="0"/>
        <v>0</v>
      </c>
    </row>
    <row r="13" spans="1:5" ht="13.5" customHeight="1">
      <c r="A13" s="30"/>
      <c r="B13" s="55" t="s">
        <v>112</v>
      </c>
      <c r="C13" s="70"/>
      <c r="D13" s="63"/>
      <c r="E13" s="67">
        <f t="shared" si="0"/>
        <v>0</v>
      </c>
    </row>
    <row r="14" spans="1:5" ht="13.5" customHeight="1">
      <c r="A14" s="30"/>
      <c r="B14" s="48" t="s">
        <v>113</v>
      </c>
      <c r="C14" s="70">
        <v>150</v>
      </c>
      <c r="D14" s="63"/>
      <c r="E14" s="67">
        <f t="shared" si="0"/>
        <v>150</v>
      </c>
    </row>
    <row r="15" spans="1:5" ht="13.5" customHeight="1">
      <c r="A15" s="30"/>
      <c r="B15" s="48" t="s">
        <v>114</v>
      </c>
      <c r="C15" s="70">
        <v>50</v>
      </c>
      <c r="D15" s="63"/>
      <c r="E15" s="67">
        <f t="shared" si="0"/>
        <v>50</v>
      </c>
    </row>
    <row r="16" spans="1:5" ht="13.5" customHeight="1">
      <c r="A16" s="30"/>
      <c r="B16" s="48" t="s">
        <v>115</v>
      </c>
      <c r="C16" s="70"/>
      <c r="D16" s="63"/>
      <c r="E16" s="67">
        <f t="shared" si="0"/>
        <v>0</v>
      </c>
    </row>
    <row r="17" spans="1:5" ht="13.5" customHeight="1">
      <c r="A17" s="30"/>
      <c r="B17" s="48" t="s">
        <v>116</v>
      </c>
      <c r="C17" s="70">
        <v>50</v>
      </c>
      <c r="D17" s="63"/>
      <c r="E17" s="67">
        <f t="shared" si="0"/>
        <v>50</v>
      </c>
    </row>
    <row r="18" spans="1:5" ht="13.5" customHeight="1">
      <c r="A18" s="30"/>
      <c r="B18" s="48" t="s">
        <v>117</v>
      </c>
      <c r="C18" s="70">
        <v>300</v>
      </c>
      <c r="D18" s="63"/>
      <c r="E18" s="67">
        <f t="shared" si="0"/>
        <v>300</v>
      </c>
    </row>
    <row r="19" spans="1:5" ht="13.5" customHeight="1">
      <c r="A19" s="30" t="s">
        <v>39</v>
      </c>
      <c r="B19" s="48" t="s">
        <v>145</v>
      </c>
      <c r="C19" s="70">
        <f>SUM(C20:C21)</f>
        <v>0</v>
      </c>
      <c r="D19" s="63">
        <f>SUM(D20:D21)</f>
        <v>0</v>
      </c>
      <c r="E19" s="67">
        <f t="shared" si="0"/>
        <v>0</v>
      </c>
    </row>
    <row r="20" spans="1:5" ht="13.5" customHeight="1">
      <c r="A20" s="30"/>
      <c r="B20" s="48" t="s">
        <v>119</v>
      </c>
      <c r="C20" s="70"/>
      <c r="D20" s="63"/>
      <c r="E20" s="67">
        <f t="shared" si="0"/>
        <v>0</v>
      </c>
    </row>
    <row r="21" spans="1:5" ht="13.5" customHeight="1">
      <c r="A21" s="30"/>
      <c r="B21" s="48" t="s">
        <v>120</v>
      </c>
      <c r="C21" s="70"/>
      <c r="D21" s="63"/>
      <c r="E21" s="67">
        <f t="shared" si="0"/>
        <v>0</v>
      </c>
    </row>
    <row r="22" spans="1:5" ht="13.5" customHeight="1">
      <c r="A22" s="33" t="s">
        <v>47</v>
      </c>
      <c r="B22" s="54" t="s">
        <v>121</v>
      </c>
      <c r="C22" s="69">
        <v>1400</v>
      </c>
      <c r="D22" s="60"/>
      <c r="E22" s="74">
        <f t="shared" si="0"/>
        <v>1400</v>
      </c>
    </row>
    <row r="23" spans="1:5" ht="13.5" customHeight="1">
      <c r="A23" s="33" t="s">
        <v>48</v>
      </c>
      <c r="B23" s="54" t="s">
        <v>127</v>
      </c>
      <c r="C23" s="69">
        <f>SUM(C24:C28)</f>
        <v>13960</v>
      </c>
      <c r="D23" s="60">
        <f>SUM(D24:D28)</f>
        <v>0</v>
      </c>
      <c r="E23" s="74">
        <f t="shared" si="0"/>
        <v>13960</v>
      </c>
    </row>
    <row r="24" spans="1:5" ht="13.5" customHeight="1">
      <c r="A24" s="30" t="s">
        <v>41</v>
      </c>
      <c r="B24" s="48" t="s">
        <v>122</v>
      </c>
      <c r="C24" s="70">
        <v>2200</v>
      </c>
      <c r="D24" s="63"/>
      <c r="E24" s="67">
        <f t="shared" si="0"/>
        <v>2200</v>
      </c>
    </row>
    <row r="25" spans="1:5" ht="13.5" customHeight="1">
      <c r="A25" s="30" t="s">
        <v>42</v>
      </c>
      <c r="B25" s="48" t="s">
        <v>123</v>
      </c>
      <c r="C25" s="70">
        <v>280</v>
      </c>
      <c r="D25" s="63"/>
      <c r="E25" s="67">
        <f t="shared" si="0"/>
        <v>280</v>
      </c>
    </row>
    <row r="26" spans="1:5" ht="13.5" customHeight="1">
      <c r="A26" s="30" t="s">
        <v>45</v>
      </c>
      <c r="B26" s="48" t="s">
        <v>124</v>
      </c>
      <c r="C26" s="70">
        <v>8980</v>
      </c>
      <c r="D26" s="63"/>
      <c r="E26" s="67">
        <f t="shared" si="0"/>
        <v>8980</v>
      </c>
    </row>
    <row r="27" spans="1:5" ht="13.5" customHeight="1">
      <c r="A27" s="30" t="s">
        <v>81</v>
      </c>
      <c r="B27" s="48" t="s">
        <v>125</v>
      </c>
      <c r="C27" s="70"/>
      <c r="D27" s="63"/>
      <c r="E27" s="67">
        <f t="shared" si="0"/>
        <v>0</v>
      </c>
    </row>
    <row r="28" spans="1:5" ht="13.5" customHeight="1">
      <c r="A28" s="30" t="s">
        <v>82</v>
      </c>
      <c r="B28" s="48" t="s">
        <v>126</v>
      </c>
      <c r="C28" s="70">
        <v>2500</v>
      </c>
      <c r="D28" s="63"/>
      <c r="E28" s="67">
        <f t="shared" si="0"/>
        <v>2500</v>
      </c>
    </row>
    <row r="29" spans="1:5" ht="13.5" customHeight="1">
      <c r="A29" s="33" t="s">
        <v>54</v>
      </c>
      <c r="B29" s="54" t="s">
        <v>131</v>
      </c>
      <c r="C29" s="69">
        <f>SUM(C30:C33)</f>
        <v>615</v>
      </c>
      <c r="D29" s="60">
        <f>SUM(D30:D33)</f>
        <v>400</v>
      </c>
      <c r="E29" s="74">
        <f t="shared" si="0"/>
        <v>1015</v>
      </c>
    </row>
    <row r="30" spans="1:5" ht="13.5" customHeight="1">
      <c r="A30" s="30" t="s">
        <v>83</v>
      </c>
      <c r="B30" s="48" t="s">
        <v>128</v>
      </c>
      <c r="C30" s="70"/>
      <c r="D30" s="63">
        <v>285</v>
      </c>
      <c r="E30" s="67">
        <f t="shared" si="0"/>
        <v>285</v>
      </c>
    </row>
    <row r="31" spans="1:5" ht="13.5" customHeight="1">
      <c r="A31" s="30" t="s">
        <v>84</v>
      </c>
      <c r="B31" s="48" t="s">
        <v>129</v>
      </c>
      <c r="C31" s="70">
        <v>70</v>
      </c>
      <c r="D31" s="63"/>
      <c r="E31" s="67">
        <f t="shared" si="0"/>
        <v>70</v>
      </c>
    </row>
    <row r="32" spans="1:5" ht="13.5" customHeight="1">
      <c r="A32" s="30" t="s">
        <v>85</v>
      </c>
      <c r="B32" s="48" t="s">
        <v>130</v>
      </c>
      <c r="C32" s="70">
        <v>250</v>
      </c>
      <c r="D32" s="63"/>
      <c r="E32" s="67">
        <f t="shared" si="0"/>
        <v>250</v>
      </c>
    </row>
    <row r="33" spans="1:5" ht="13.5" customHeight="1">
      <c r="A33" s="30" t="s">
        <v>86</v>
      </c>
      <c r="B33" s="48" t="s">
        <v>205</v>
      </c>
      <c r="C33" s="70">
        <v>295</v>
      </c>
      <c r="D33" s="63">
        <v>115</v>
      </c>
      <c r="E33" s="67">
        <f t="shared" si="0"/>
        <v>410</v>
      </c>
    </row>
    <row r="34" spans="1:5" ht="13.5" customHeight="1">
      <c r="A34" s="33" t="s">
        <v>62</v>
      </c>
      <c r="B34" s="54" t="s">
        <v>134</v>
      </c>
      <c r="C34" s="69">
        <f>SUM(C35:C38)</f>
        <v>2483</v>
      </c>
      <c r="D34" s="60">
        <f>SUM(D35:D38)</f>
        <v>0</v>
      </c>
      <c r="E34" s="74">
        <f t="shared" si="0"/>
        <v>2483</v>
      </c>
    </row>
    <row r="35" spans="1:5" ht="13.5" customHeight="1">
      <c r="A35" s="30" t="s">
        <v>87</v>
      </c>
      <c r="B35" s="48" t="s">
        <v>199</v>
      </c>
      <c r="C35" s="70"/>
      <c r="D35" s="63"/>
      <c r="E35" s="67">
        <f t="shared" si="0"/>
        <v>0</v>
      </c>
    </row>
    <row r="36" spans="1:5" ht="13.5" customHeight="1">
      <c r="A36" s="30" t="s">
        <v>88</v>
      </c>
      <c r="B36" s="48" t="s">
        <v>200</v>
      </c>
      <c r="C36" s="70">
        <v>1863</v>
      </c>
      <c r="D36" s="63"/>
      <c r="E36" s="67">
        <f t="shared" si="0"/>
        <v>1863</v>
      </c>
    </row>
    <row r="37" spans="1:5" ht="13.5" customHeight="1">
      <c r="A37" s="30" t="s">
        <v>89</v>
      </c>
      <c r="B37" s="48" t="s">
        <v>132</v>
      </c>
      <c r="C37" s="70"/>
      <c r="D37" s="63"/>
      <c r="E37" s="67">
        <f t="shared" si="0"/>
        <v>0</v>
      </c>
    </row>
    <row r="38" spans="1:5" ht="13.5" customHeight="1">
      <c r="A38" s="30" t="s">
        <v>90</v>
      </c>
      <c r="B38" s="48" t="s">
        <v>133</v>
      </c>
      <c r="C38" s="70">
        <v>620</v>
      </c>
      <c r="D38" s="63"/>
      <c r="E38" s="67">
        <f t="shared" si="0"/>
        <v>620</v>
      </c>
    </row>
    <row r="39" spans="1:6" ht="13.5" customHeight="1">
      <c r="A39" s="33" t="s">
        <v>65</v>
      </c>
      <c r="B39" s="54" t="s">
        <v>135</v>
      </c>
      <c r="C39" s="69">
        <v>63500</v>
      </c>
      <c r="D39" s="60"/>
      <c r="E39" s="74">
        <f t="shared" si="0"/>
        <v>63500</v>
      </c>
      <c r="F39" s="27"/>
    </row>
    <row r="40" spans="1:5" ht="13.5" customHeight="1">
      <c r="A40" s="33" t="s">
        <v>68</v>
      </c>
      <c r="B40" s="54" t="s">
        <v>136</v>
      </c>
      <c r="C40" s="69">
        <v>9092</v>
      </c>
      <c r="D40" s="60"/>
      <c r="E40" s="74">
        <f t="shared" si="0"/>
        <v>9092</v>
      </c>
    </row>
    <row r="41" spans="1:5" ht="13.5" customHeight="1">
      <c r="A41" s="33" t="s">
        <v>71</v>
      </c>
      <c r="B41" s="54" t="s">
        <v>139</v>
      </c>
      <c r="C41" s="69">
        <f>SUM(C42:C43)</f>
        <v>1000</v>
      </c>
      <c r="D41" s="60">
        <f>SUM(D42:D43)</f>
        <v>0</v>
      </c>
      <c r="E41" s="74">
        <f t="shared" si="0"/>
        <v>1000</v>
      </c>
    </row>
    <row r="42" spans="1:5" ht="13.5" customHeight="1">
      <c r="A42" s="37" t="s">
        <v>91</v>
      </c>
      <c r="B42" s="56" t="s">
        <v>137</v>
      </c>
      <c r="C42" s="71"/>
      <c r="D42" s="64"/>
      <c r="E42" s="67">
        <f t="shared" si="0"/>
        <v>0</v>
      </c>
    </row>
    <row r="43" spans="1:5" ht="13.5" customHeight="1">
      <c r="A43" s="37" t="s">
        <v>92</v>
      </c>
      <c r="B43" s="56" t="s">
        <v>138</v>
      </c>
      <c r="C43" s="71">
        <v>1000</v>
      </c>
      <c r="D43" s="64"/>
      <c r="E43" s="67">
        <f t="shared" si="0"/>
        <v>1000</v>
      </c>
    </row>
    <row r="44" spans="1:5" ht="13.5" customHeight="1">
      <c r="A44" s="33" t="s">
        <v>105</v>
      </c>
      <c r="B44" s="57" t="s">
        <v>140</v>
      </c>
      <c r="C44" s="69">
        <f>SUM(C9,C22,C23,C29,C34,C39,C41,C40)</f>
        <v>99600</v>
      </c>
      <c r="D44" s="60">
        <f>SUM(D9,D22,D23,D29,D34,D39,D41,D40)</f>
        <v>400</v>
      </c>
      <c r="E44" s="74">
        <f t="shared" si="0"/>
        <v>100000</v>
      </c>
    </row>
    <row r="45" spans="1:5" ht="13.5" customHeight="1">
      <c r="A45" s="33" t="s">
        <v>107</v>
      </c>
      <c r="B45" s="54" t="s">
        <v>32</v>
      </c>
      <c r="C45" s="69">
        <f>SUM(C46:C47)</f>
        <v>10000</v>
      </c>
      <c r="D45" s="60">
        <f>SUM(D46:D47)</f>
        <v>0</v>
      </c>
      <c r="E45" s="74">
        <f t="shared" si="0"/>
        <v>10000</v>
      </c>
    </row>
    <row r="46" spans="1:5" ht="13.5" customHeight="1">
      <c r="A46" s="30" t="s">
        <v>93</v>
      </c>
      <c r="B46" s="48" t="s">
        <v>142</v>
      </c>
      <c r="C46" s="70">
        <v>10000</v>
      </c>
      <c r="D46" s="63"/>
      <c r="E46" s="67">
        <f t="shared" si="0"/>
        <v>10000</v>
      </c>
    </row>
    <row r="47" spans="1:5" ht="13.5" customHeight="1">
      <c r="A47" s="30" t="s">
        <v>94</v>
      </c>
      <c r="B47" s="48" t="s">
        <v>141</v>
      </c>
      <c r="C47" s="70"/>
      <c r="D47" s="63"/>
      <c r="E47" s="67">
        <f t="shared" si="0"/>
        <v>0</v>
      </c>
    </row>
    <row r="48" spans="1:5" ht="13.5" customHeight="1" thickBot="1">
      <c r="A48" s="35" t="s">
        <v>143</v>
      </c>
      <c r="B48" s="58" t="s">
        <v>144</v>
      </c>
      <c r="C48" s="72">
        <f>SUM(C44:C45)</f>
        <v>109600</v>
      </c>
      <c r="D48" s="73">
        <f>SUM(D44:D45)</f>
        <v>400</v>
      </c>
      <c r="E48" s="65">
        <f>SUM(C48:D48)</f>
        <v>110000</v>
      </c>
    </row>
    <row r="49" spans="1:5" ht="18" customHeight="1">
      <c r="A49" s="131" t="s">
        <v>198</v>
      </c>
      <c r="B49" s="132"/>
      <c r="C49" s="131" t="s">
        <v>212</v>
      </c>
      <c r="D49" s="132"/>
      <c r="E49" s="135"/>
    </row>
    <row r="50" spans="1:5" ht="18" customHeight="1" thickBot="1">
      <c r="A50" s="133"/>
      <c r="B50" s="134"/>
      <c r="C50" s="133"/>
      <c r="D50" s="134"/>
      <c r="E50" s="136"/>
    </row>
    <row r="51" spans="1:5" ht="18" customHeight="1" thickBot="1">
      <c r="A51" s="137" t="s">
        <v>207</v>
      </c>
      <c r="B51" s="138"/>
      <c r="C51" s="137" t="s">
        <v>213</v>
      </c>
      <c r="D51" s="138"/>
      <c r="E51" s="76"/>
    </row>
  </sheetData>
  <sheetProtection/>
  <mergeCells count="11">
    <mergeCell ref="A51:B51"/>
    <mergeCell ref="C51:D51"/>
    <mergeCell ref="A7:A8"/>
    <mergeCell ref="B7:B8"/>
    <mergeCell ref="C7:E7"/>
    <mergeCell ref="A1:E1"/>
    <mergeCell ref="A2:E2"/>
    <mergeCell ref="C5:E5"/>
    <mergeCell ref="A49:B50"/>
    <mergeCell ref="C49:D50"/>
    <mergeCell ref="E49:E50"/>
  </mergeCells>
  <printOptions/>
  <pageMargins left="0.19" right="0.15" top="1" bottom="0.1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zoomScale="120" zoomScaleNormal="120" zoomScalePageLayoutView="0" workbookViewId="0" topLeftCell="A1">
      <selection activeCell="E6" sqref="E6:F6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30" t="s">
        <v>239</v>
      </c>
      <c r="B1" s="130"/>
      <c r="C1" s="130"/>
      <c r="D1" s="130"/>
      <c r="E1" s="130"/>
      <c r="F1" s="130"/>
      <c r="G1" s="130"/>
    </row>
    <row r="2" spans="1:7" ht="18">
      <c r="A2" s="130" t="s">
        <v>208</v>
      </c>
      <c r="B2" s="130"/>
      <c r="C2" s="130"/>
      <c r="D2" s="130"/>
      <c r="E2" s="130"/>
      <c r="F2" s="130"/>
      <c r="G2" s="130"/>
    </row>
    <row r="3" spans="1:7" ht="18">
      <c r="A3" s="75"/>
      <c r="B3" s="75"/>
      <c r="C3" s="75"/>
      <c r="D3" s="75"/>
      <c r="E3" s="75"/>
      <c r="F3" s="75"/>
      <c r="G3" s="75"/>
    </row>
    <row r="4" spans="1:7" ht="18">
      <c r="A4" s="130" t="s">
        <v>204</v>
      </c>
      <c r="B4" s="130"/>
      <c r="C4" s="130"/>
      <c r="D4" s="130"/>
      <c r="E4" s="130"/>
      <c r="F4" s="130"/>
      <c r="G4" s="130"/>
    </row>
    <row r="6" spans="5:6" ht="12.75">
      <c r="E6" s="103" t="s">
        <v>255</v>
      </c>
      <c r="F6" s="103"/>
    </row>
    <row r="8" ht="15.75">
      <c r="D8" s="41" t="s">
        <v>146</v>
      </c>
    </row>
    <row r="9" ht="12.75">
      <c r="F9" t="s">
        <v>34</v>
      </c>
    </row>
    <row r="10" spans="4:6" s="42" customFormat="1" ht="42" customHeight="1">
      <c r="D10" s="43" t="s">
        <v>80</v>
      </c>
      <c r="E10" s="43" t="s">
        <v>147</v>
      </c>
      <c r="F10" s="43" t="s">
        <v>148</v>
      </c>
    </row>
    <row r="11" spans="4:9" ht="15" customHeight="1">
      <c r="D11" s="2">
        <v>2</v>
      </c>
      <c r="E11" s="2" t="s">
        <v>211</v>
      </c>
      <c r="F11" s="63">
        <v>130</v>
      </c>
      <c r="I11" t="s">
        <v>238</v>
      </c>
    </row>
    <row r="12" spans="4:6" ht="15" customHeight="1">
      <c r="D12" s="2">
        <v>3</v>
      </c>
      <c r="E12" s="2" t="s">
        <v>152</v>
      </c>
      <c r="F12" s="63">
        <v>200</v>
      </c>
    </row>
    <row r="13" spans="4:6" ht="15" customHeight="1">
      <c r="D13" s="2">
        <v>4</v>
      </c>
      <c r="E13" s="2" t="s">
        <v>153</v>
      </c>
      <c r="F13" s="63">
        <v>4700</v>
      </c>
    </row>
    <row r="14" spans="4:6" ht="15" customHeight="1">
      <c r="D14" s="48">
        <v>5</v>
      </c>
      <c r="E14" s="101" t="s">
        <v>252</v>
      </c>
      <c r="F14" s="63">
        <v>241</v>
      </c>
    </row>
    <row r="15" spans="4:6" ht="15" customHeight="1">
      <c r="D15" s="48">
        <v>6</v>
      </c>
      <c r="E15" s="101" t="s">
        <v>253</v>
      </c>
      <c r="F15" s="63">
        <v>661</v>
      </c>
    </row>
    <row r="16" spans="4:6" ht="15" customHeight="1">
      <c r="D16" s="142" t="s">
        <v>149</v>
      </c>
      <c r="E16" s="143"/>
      <c r="F16" s="62">
        <f>SUM(F11:F15)</f>
        <v>5932</v>
      </c>
    </row>
    <row r="17" spans="4:6" ht="15" customHeight="1">
      <c r="D17" s="45"/>
      <c r="E17" s="45"/>
      <c r="F17" s="40"/>
    </row>
    <row r="20" ht="15.75">
      <c r="D20" s="41" t="s">
        <v>150</v>
      </c>
    </row>
    <row r="21" ht="12.75">
      <c r="F21" t="s">
        <v>34</v>
      </c>
    </row>
    <row r="22" spans="4:6" ht="31.5">
      <c r="D22" s="43" t="s">
        <v>80</v>
      </c>
      <c r="E22" s="43" t="s">
        <v>147</v>
      </c>
      <c r="F22" s="43" t="s">
        <v>148</v>
      </c>
    </row>
    <row r="23" spans="4:6" ht="12.75">
      <c r="D23" s="2">
        <v>1</v>
      </c>
      <c r="E23" s="2" t="s">
        <v>243</v>
      </c>
      <c r="F23" s="63">
        <v>57150</v>
      </c>
    </row>
    <row r="24" spans="4:6" ht="12.75">
      <c r="D24" s="48">
        <v>2</v>
      </c>
      <c r="E24" s="101" t="s">
        <v>244</v>
      </c>
      <c r="F24" s="63">
        <v>5080</v>
      </c>
    </row>
    <row r="25" spans="4:6" ht="12.75">
      <c r="D25" s="142" t="s">
        <v>149</v>
      </c>
      <c r="E25" s="143"/>
      <c r="F25" s="62">
        <f>SUM(F23:F24)</f>
        <v>62230</v>
      </c>
    </row>
    <row r="26" spans="4:6" ht="12.75">
      <c r="D26" s="45"/>
      <c r="E26" s="45"/>
      <c r="F26" s="40"/>
    </row>
    <row r="29" ht="15.75">
      <c r="D29" s="41" t="s">
        <v>151</v>
      </c>
    </row>
    <row r="30" ht="12.75">
      <c r="F30" t="s">
        <v>34</v>
      </c>
    </row>
    <row r="31" spans="4:6" ht="31.5">
      <c r="D31" s="43" t="s">
        <v>80</v>
      </c>
      <c r="E31" s="43" t="s">
        <v>147</v>
      </c>
      <c r="F31" s="43" t="s">
        <v>148</v>
      </c>
    </row>
    <row r="32" spans="4:6" ht="12.75">
      <c r="D32" s="2">
        <v>1</v>
      </c>
      <c r="E32" s="2" t="s">
        <v>154</v>
      </c>
      <c r="F32" s="63">
        <v>1200</v>
      </c>
    </row>
    <row r="33" spans="4:6" ht="12.75">
      <c r="D33" s="2">
        <v>2</v>
      </c>
      <c r="E33" s="2" t="s">
        <v>155</v>
      </c>
      <c r="F33" s="63">
        <v>4500</v>
      </c>
    </row>
    <row r="34" spans="4:6" ht="12.75">
      <c r="D34" s="2">
        <v>3</v>
      </c>
      <c r="E34" s="2" t="s">
        <v>51</v>
      </c>
      <c r="F34" s="63">
        <v>620</v>
      </c>
    </row>
    <row r="35" spans="4:6" ht="12.75">
      <c r="D35" s="2">
        <v>4</v>
      </c>
      <c r="E35" s="2" t="s">
        <v>248</v>
      </c>
      <c r="F35" s="63">
        <v>500</v>
      </c>
    </row>
    <row r="36" spans="4:6" ht="12.75">
      <c r="D36" s="2">
        <v>5</v>
      </c>
      <c r="E36" s="2" t="s">
        <v>156</v>
      </c>
      <c r="F36" s="63">
        <v>20</v>
      </c>
    </row>
    <row r="37" spans="4:6" ht="12.75">
      <c r="D37" s="2">
        <v>6</v>
      </c>
      <c r="E37" s="2" t="s">
        <v>157</v>
      </c>
      <c r="F37" s="63"/>
    </row>
    <row r="38" spans="4:6" ht="12.75">
      <c r="D38" s="142" t="s">
        <v>149</v>
      </c>
      <c r="E38" s="143"/>
      <c r="F38" s="62">
        <f>SUM(F32:F37)</f>
        <v>6840</v>
      </c>
    </row>
    <row r="39" spans="4:6" ht="12.75">
      <c r="D39" s="45"/>
      <c r="E39" s="45"/>
      <c r="F39" s="40"/>
    </row>
    <row r="40" spans="4:6" ht="37.5" customHeight="1">
      <c r="D40" s="45"/>
      <c r="E40" s="45"/>
      <c r="F40" s="40"/>
    </row>
    <row r="41" spans="4:6" ht="12.75">
      <c r="D41" s="45"/>
      <c r="E41" s="45"/>
      <c r="F41" s="40"/>
    </row>
    <row r="42" spans="4:6" ht="12.75">
      <c r="D42" s="45"/>
      <c r="E42" s="45"/>
      <c r="F42" s="40"/>
    </row>
    <row r="43" ht="21" customHeight="1"/>
    <row r="47" ht="15.75">
      <c r="D47" s="41" t="s">
        <v>23</v>
      </c>
    </row>
    <row r="48" ht="12.75">
      <c r="F48" t="s">
        <v>34</v>
      </c>
    </row>
    <row r="49" spans="4:6" ht="31.5">
      <c r="D49" s="43" t="s">
        <v>80</v>
      </c>
      <c r="E49" s="43" t="s">
        <v>147</v>
      </c>
      <c r="F49" s="43" t="s">
        <v>148</v>
      </c>
    </row>
    <row r="50" spans="4:6" ht="12.75">
      <c r="D50" s="2"/>
      <c r="E50" s="2" t="s">
        <v>158</v>
      </c>
      <c r="F50" s="63"/>
    </row>
    <row r="51" spans="4:6" ht="12.75">
      <c r="D51" s="2"/>
      <c r="E51" s="2" t="s">
        <v>159</v>
      </c>
      <c r="F51" s="63">
        <v>50</v>
      </c>
    </row>
    <row r="52" spans="4:6" ht="12.75">
      <c r="D52" s="2"/>
      <c r="E52" s="2" t="s">
        <v>160</v>
      </c>
      <c r="F52" s="63"/>
    </row>
    <row r="53" spans="4:6" ht="12.75">
      <c r="D53" s="2"/>
      <c r="E53" s="2" t="s">
        <v>161</v>
      </c>
      <c r="F53" s="63">
        <v>200</v>
      </c>
    </row>
    <row r="54" spans="4:6" ht="12.75">
      <c r="D54" s="2"/>
      <c r="E54" s="2" t="s">
        <v>162</v>
      </c>
      <c r="F54" s="63">
        <v>800</v>
      </c>
    </row>
    <row r="55" spans="4:6" ht="12.75">
      <c r="D55" s="2"/>
      <c r="E55" s="2" t="s">
        <v>163</v>
      </c>
      <c r="F55" s="63"/>
    </row>
    <row r="56" spans="4:6" ht="12.75">
      <c r="D56" s="2"/>
      <c r="E56" s="2" t="s">
        <v>164</v>
      </c>
      <c r="F56" s="63">
        <v>100</v>
      </c>
    </row>
    <row r="57" spans="4:6" ht="12.75">
      <c r="D57" s="2"/>
      <c r="E57" s="2" t="s">
        <v>165</v>
      </c>
      <c r="F57" s="63">
        <v>50</v>
      </c>
    </row>
    <row r="58" spans="4:6" ht="12.75">
      <c r="D58" s="2"/>
      <c r="E58" s="2" t="s">
        <v>166</v>
      </c>
      <c r="F58" s="63">
        <v>1000</v>
      </c>
    </row>
    <row r="59" spans="4:6" ht="12.75">
      <c r="D59" s="44">
        <v>1</v>
      </c>
      <c r="E59" s="44" t="s">
        <v>122</v>
      </c>
      <c r="F59" s="62">
        <f>SUM(F50:F58)</f>
        <v>2200</v>
      </c>
    </row>
    <row r="60" spans="4:6" ht="12.75">
      <c r="D60" s="2"/>
      <c r="E60" s="2" t="s">
        <v>167</v>
      </c>
      <c r="F60" s="63"/>
    </row>
    <row r="61" spans="4:6" ht="12.75">
      <c r="D61" s="2"/>
      <c r="E61" s="2" t="s">
        <v>168</v>
      </c>
      <c r="F61" s="63">
        <v>280</v>
      </c>
    </row>
    <row r="62" spans="4:6" ht="12.75">
      <c r="D62" s="44">
        <v>2</v>
      </c>
      <c r="E62" s="44" t="s">
        <v>123</v>
      </c>
      <c r="F62" s="62">
        <f>SUM(F60:F61)</f>
        <v>280</v>
      </c>
    </row>
    <row r="63" spans="4:6" ht="12.75">
      <c r="D63" s="2"/>
      <c r="E63" s="2" t="s">
        <v>169</v>
      </c>
      <c r="F63" s="63">
        <v>1600</v>
      </c>
    </row>
    <row r="64" spans="4:6" ht="12.75">
      <c r="D64" s="2"/>
      <c r="E64" s="2" t="s">
        <v>170</v>
      </c>
      <c r="F64" s="63"/>
    </row>
    <row r="65" spans="4:6" ht="12.75">
      <c r="D65" s="2"/>
      <c r="E65" s="2" t="s">
        <v>171</v>
      </c>
      <c r="F65" s="63"/>
    </row>
    <row r="66" spans="4:6" ht="12.75">
      <c r="D66" s="2"/>
      <c r="E66" s="2" t="s">
        <v>172</v>
      </c>
      <c r="F66" s="63">
        <v>1000</v>
      </c>
    </row>
    <row r="67" spans="4:6" ht="12.75">
      <c r="D67" s="2"/>
      <c r="E67" s="2" t="s">
        <v>173</v>
      </c>
      <c r="F67" s="63"/>
    </row>
    <row r="68" spans="4:6" ht="12.75">
      <c r="D68" s="2"/>
      <c r="E68" s="2" t="s">
        <v>174</v>
      </c>
      <c r="F68" s="63">
        <v>500</v>
      </c>
    </row>
    <row r="69" spans="4:6" ht="12.75">
      <c r="D69" s="2"/>
      <c r="E69" s="2" t="s">
        <v>175</v>
      </c>
      <c r="F69" s="63">
        <v>5880</v>
      </c>
    </row>
    <row r="70" spans="4:6" ht="12.75">
      <c r="D70" s="44">
        <v>3</v>
      </c>
      <c r="E70" s="44" t="s">
        <v>124</v>
      </c>
      <c r="F70" s="62">
        <f>SUM(F63:F69)</f>
        <v>8980</v>
      </c>
    </row>
    <row r="71" spans="4:6" ht="12.75">
      <c r="D71" s="2"/>
      <c r="E71" s="2" t="s">
        <v>176</v>
      </c>
      <c r="F71" s="63"/>
    </row>
    <row r="72" spans="4:6" ht="12.75">
      <c r="D72" s="2"/>
      <c r="E72" s="2" t="s">
        <v>177</v>
      </c>
      <c r="F72" s="63"/>
    </row>
    <row r="73" spans="4:6" ht="12.75">
      <c r="D73" s="44">
        <v>4</v>
      </c>
      <c r="E73" s="44" t="s">
        <v>178</v>
      </c>
      <c r="F73" s="62">
        <f>SUM(F71:F72)</f>
        <v>0</v>
      </c>
    </row>
    <row r="74" spans="4:6" ht="12.75">
      <c r="D74" s="2"/>
      <c r="E74" s="2" t="s">
        <v>179</v>
      </c>
      <c r="F74" s="63">
        <v>2400</v>
      </c>
    </row>
    <row r="75" spans="4:6" ht="12.75">
      <c r="D75" s="2"/>
      <c r="E75" s="2" t="s">
        <v>180</v>
      </c>
      <c r="F75" s="63"/>
    </row>
    <row r="76" spans="4:6" ht="12.75">
      <c r="D76" s="2"/>
      <c r="E76" s="2" t="s">
        <v>181</v>
      </c>
      <c r="F76" s="63"/>
    </row>
    <row r="77" spans="4:6" ht="12.75">
      <c r="D77" s="2"/>
      <c r="E77" s="2" t="s">
        <v>182</v>
      </c>
      <c r="F77" s="63">
        <v>50</v>
      </c>
    </row>
    <row r="78" spans="4:6" ht="12.75">
      <c r="D78" s="2"/>
      <c r="E78" s="2" t="s">
        <v>183</v>
      </c>
      <c r="F78" s="63">
        <v>50</v>
      </c>
    </row>
    <row r="79" spans="4:6" ht="12.75">
      <c r="D79" s="44">
        <v>5</v>
      </c>
      <c r="E79" s="44" t="s">
        <v>184</v>
      </c>
      <c r="F79" s="62">
        <f>SUM(F74:F78)</f>
        <v>2500</v>
      </c>
    </row>
    <row r="80" spans="4:6" ht="12.75">
      <c r="D80" s="142" t="s">
        <v>185</v>
      </c>
      <c r="E80" s="143"/>
      <c r="F80" s="62">
        <f>SUM(F79,F73,F70,F62,F59)</f>
        <v>13960</v>
      </c>
    </row>
    <row r="83" ht="15.75">
      <c r="D83" s="41" t="s">
        <v>133</v>
      </c>
    </row>
    <row r="84" ht="12.75">
      <c r="F84" t="s">
        <v>34</v>
      </c>
    </row>
    <row r="85" spans="4:6" ht="31.5">
      <c r="D85" s="43" t="s">
        <v>80</v>
      </c>
      <c r="E85" s="43" t="s">
        <v>147</v>
      </c>
      <c r="F85" s="43" t="s">
        <v>148</v>
      </c>
    </row>
    <row r="86" spans="4:6" ht="12.75">
      <c r="D86" s="2">
        <v>1</v>
      </c>
      <c r="E86" s="2" t="s">
        <v>186</v>
      </c>
      <c r="F86" s="63">
        <v>120</v>
      </c>
    </row>
    <row r="87" spans="4:6" ht="12.75">
      <c r="D87" s="2">
        <v>2</v>
      </c>
      <c r="E87" s="2" t="s">
        <v>245</v>
      </c>
      <c r="F87" s="63">
        <v>500</v>
      </c>
    </row>
    <row r="88" spans="4:6" ht="12.75">
      <c r="D88" s="142" t="s">
        <v>149</v>
      </c>
      <c r="E88" s="143"/>
      <c r="F88" s="62">
        <f>SUM(F86:F87)</f>
        <v>620</v>
      </c>
    </row>
    <row r="90" ht="29.25" customHeight="1"/>
    <row r="91" ht="29.25" customHeight="1"/>
    <row r="92" ht="29.25" customHeight="1"/>
    <row r="93" ht="29.25" customHeight="1"/>
    <row r="94" ht="29.25" customHeight="1"/>
    <row r="96" ht="15.75">
      <c r="D96" s="41" t="s">
        <v>200</v>
      </c>
    </row>
    <row r="97" ht="12.75">
      <c r="F97" t="s">
        <v>34</v>
      </c>
    </row>
    <row r="98" spans="4:6" ht="31.5">
      <c r="D98" s="43" t="s">
        <v>80</v>
      </c>
      <c r="E98" s="43" t="s">
        <v>147</v>
      </c>
      <c r="F98" s="43" t="s">
        <v>148</v>
      </c>
    </row>
    <row r="99" spans="4:6" ht="12.75">
      <c r="D99" s="2">
        <v>2</v>
      </c>
      <c r="E99" s="2" t="s">
        <v>201</v>
      </c>
      <c r="F99" s="63">
        <v>263</v>
      </c>
    </row>
    <row r="100" spans="4:6" ht="12.75">
      <c r="D100" s="2">
        <v>3</v>
      </c>
      <c r="E100" s="2" t="s">
        <v>202</v>
      </c>
      <c r="F100" s="63">
        <v>200</v>
      </c>
    </row>
    <row r="101" spans="4:6" ht="12.75">
      <c r="D101" s="2">
        <v>4</v>
      </c>
      <c r="E101" s="2" t="s">
        <v>203</v>
      </c>
      <c r="F101" s="63">
        <v>1400</v>
      </c>
    </row>
    <row r="102" spans="4:6" ht="12.75">
      <c r="D102" s="142" t="s">
        <v>149</v>
      </c>
      <c r="E102" s="143"/>
      <c r="F102" s="62">
        <f>SUM(F99:F101)</f>
        <v>1863</v>
      </c>
    </row>
    <row r="105" ht="15.75">
      <c r="D105" s="41" t="s">
        <v>206</v>
      </c>
    </row>
    <row r="106" ht="12.75">
      <c r="F106" t="s">
        <v>34</v>
      </c>
    </row>
    <row r="107" spans="4:6" ht="31.5">
      <c r="D107" s="43" t="s">
        <v>80</v>
      </c>
      <c r="E107" s="43" t="s">
        <v>147</v>
      </c>
      <c r="F107" s="43" t="s">
        <v>148</v>
      </c>
    </row>
    <row r="108" spans="4:6" ht="12.75">
      <c r="D108" s="2">
        <v>1</v>
      </c>
      <c r="E108" s="2" t="s">
        <v>246</v>
      </c>
      <c r="F108" s="63">
        <v>63500</v>
      </c>
    </row>
    <row r="109" spans="4:6" ht="12.75">
      <c r="D109" s="2">
        <v>2</v>
      </c>
      <c r="E109" s="2" t="s">
        <v>247</v>
      </c>
      <c r="F109" s="63">
        <v>6350</v>
      </c>
    </row>
    <row r="110" spans="4:6" ht="12.75">
      <c r="D110" s="48">
        <v>3</v>
      </c>
      <c r="E110" s="101" t="s">
        <v>249</v>
      </c>
      <c r="F110" s="63">
        <v>2742</v>
      </c>
    </row>
    <row r="111" spans="4:6" ht="12.75">
      <c r="D111" s="142" t="s">
        <v>149</v>
      </c>
      <c r="E111" s="143"/>
      <c r="F111" s="62">
        <f>SUM(F108:F110)</f>
        <v>72592</v>
      </c>
    </row>
  </sheetData>
  <sheetProtection/>
  <mergeCells count="11">
    <mergeCell ref="D25:E25"/>
    <mergeCell ref="D38:E38"/>
    <mergeCell ref="D80:E80"/>
    <mergeCell ref="D111:E111"/>
    <mergeCell ref="D102:E102"/>
    <mergeCell ref="A1:G1"/>
    <mergeCell ref="A2:G2"/>
    <mergeCell ref="A4:G4"/>
    <mergeCell ref="D88:E88"/>
    <mergeCell ref="E6:F6"/>
    <mergeCell ref="D16:E16"/>
  </mergeCells>
  <printOptions/>
  <pageMargins left="0.4330708661417323" right="0.7480314960629921" top="0.9055118110236221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5" sqref="K5:O5"/>
    </sheetView>
  </sheetViews>
  <sheetFormatPr defaultColWidth="9.140625" defaultRowHeight="12.75"/>
  <cols>
    <col min="1" max="1" width="3.28125" style="93" bestFit="1" customWidth="1"/>
    <col min="2" max="2" width="40.421875" style="93" customWidth="1"/>
    <col min="3" max="10" width="7.7109375" style="93" customWidth="1"/>
    <col min="11" max="11" width="9.140625" style="93" customWidth="1"/>
    <col min="12" max="14" width="7.7109375" style="93" customWidth="1"/>
    <col min="15" max="16384" width="9.140625" style="93" customWidth="1"/>
  </cols>
  <sheetData>
    <row r="1" spans="1:15" ht="12.75" customHeight="1">
      <c r="A1" s="144" t="s">
        <v>240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1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2.75" customHeight="1">
      <c r="A3" s="145" t="s">
        <v>214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1.2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1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103" t="s">
        <v>254</v>
      </c>
      <c r="L5" s="103"/>
      <c r="M5" s="103"/>
      <c r="N5" s="103"/>
      <c r="O5" s="103"/>
    </row>
    <row r="6" spans="1:15" ht="11.2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146" t="s">
        <v>215</v>
      </c>
      <c r="O6" s="146"/>
    </row>
    <row r="7" spans="1:15" ht="18" customHeight="1">
      <c r="A7" s="95"/>
      <c r="B7" s="96" t="s">
        <v>147</v>
      </c>
      <c r="C7" s="97" t="s">
        <v>216</v>
      </c>
      <c r="D7" s="97" t="s">
        <v>217</v>
      </c>
      <c r="E7" s="97" t="s">
        <v>218</v>
      </c>
      <c r="F7" s="97" t="s">
        <v>219</v>
      </c>
      <c r="G7" s="97" t="s">
        <v>220</v>
      </c>
      <c r="H7" s="97" t="s">
        <v>221</v>
      </c>
      <c r="I7" s="97" t="s">
        <v>222</v>
      </c>
      <c r="J7" s="97" t="s">
        <v>223</v>
      </c>
      <c r="K7" s="97" t="s">
        <v>224</v>
      </c>
      <c r="L7" s="97" t="s">
        <v>225</v>
      </c>
      <c r="M7" s="97" t="s">
        <v>226</v>
      </c>
      <c r="N7" s="97" t="s">
        <v>227</v>
      </c>
      <c r="O7" s="96" t="s">
        <v>19</v>
      </c>
    </row>
    <row r="8" spans="1:15" ht="18" customHeight="1">
      <c r="A8" s="95">
        <v>1</v>
      </c>
      <c r="B8" s="95" t="s">
        <v>21</v>
      </c>
      <c r="C8" s="95">
        <v>626</v>
      </c>
      <c r="D8" s="95">
        <v>630</v>
      </c>
      <c r="E8" s="95">
        <v>630</v>
      </c>
      <c r="F8" s="95">
        <v>630</v>
      </c>
      <c r="G8" s="95">
        <v>630</v>
      </c>
      <c r="H8" s="95">
        <v>630</v>
      </c>
      <c r="I8" s="95">
        <v>629</v>
      </c>
      <c r="J8" s="95">
        <v>629</v>
      </c>
      <c r="K8" s="95">
        <v>629</v>
      </c>
      <c r="L8" s="95">
        <v>629</v>
      </c>
      <c r="M8" s="95">
        <v>629</v>
      </c>
      <c r="N8" s="95">
        <v>629</v>
      </c>
      <c r="O8" s="96">
        <f>SUM(C8:N8)</f>
        <v>7550</v>
      </c>
    </row>
    <row r="9" spans="1:15" ht="18" customHeight="1">
      <c r="A9" s="95">
        <v>2</v>
      </c>
      <c r="B9" s="95" t="s">
        <v>228</v>
      </c>
      <c r="C9" s="95">
        <v>116</v>
      </c>
      <c r="D9" s="95">
        <v>117</v>
      </c>
      <c r="E9" s="95">
        <v>117</v>
      </c>
      <c r="F9" s="95">
        <v>116</v>
      </c>
      <c r="G9" s="95">
        <v>116</v>
      </c>
      <c r="H9" s="95">
        <v>117</v>
      </c>
      <c r="I9" s="95">
        <v>117</v>
      </c>
      <c r="J9" s="95">
        <v>117</v>
      </c>
      <c r="K9" s="95">
        <v>116</v>
      </c>
      <c r="L9" s="95">
        <v>116</v>
      </c>
      <c r="M9" s="95">
        <v>116</v>
      </c>
      <c r="N9" s="95">
        <v>119</v>
      </c>
      <c r="O9" s="96">
        <f aca="true" t="shared" si="0" ref="O9:O27">SUM(C9:N9)</f>
        <v>1400</v>
      </c>
    </row>
    <row r="10" spans="1:15" ht="18" customHeight="1">
      <c r="A10" s="95">
        <v>3</v>
      </c>
      <c r="B10" s="95" t="s">
        <v>230</v>
      </c>
      <c r="C10" s="95">
        <v>1163</v>
      </c>
      <c r="D10" s="95">
        <v>1163</v>
      </c>
      <c r="E10" s="95">
        <v>1163</v>
      </c>
      <c r="F10" s="95">
        <v>1164</v>
      </c>
      <c r="G10" s="95">
        <v>1163</v>
      </c>
      <c r="H10" s="95">
        <v>1163</v>
      </c>
      <c r="I10" s="95">
        <v>1163</v>
      </c>
      <c r="J10" s="95">
        <v>1163</v>
      </c>
      <c r="K10" s="95">
        <v>1163</v>
      </c>
      <c r="L10" s="95">
        <v>1163</v>
      </c>
      <c r="M10" s="95">
        <v>1164</v>
      </c>
      <c r="N10" s="95">
        <v>1165</v>
      </c>
      <c r="O10" s="96">
        <f t="shared" si="0"/>
        <v>13960</v>
      </c>
    </row>
    <row r="11" spans="1:15" ht="18" customHeight="1">
      <c r="A11" s="95">
        <v>4</v>
      </c>
      <c r="B11" s="95" t="s">
        <v>231</v>
      </c>
      <c r="C11" s="95">
        <v>207</v>
      </c>
      <c r="D11" s="95">
        <v>207</v>
      </c>
      <c r="E11" s="95">
        <v>207</v>
      </c>
      <c r="F11" s="95">
        <v>207</v>
      </c>
      <c r="G11" s="95">
        <v>207</v>
      </c>
      <c r="H11" s="95">
        <v>207</v>
      </c>
      <c r="I11" s="95">
        <v>207</v>
      </c>
      <c r="J11" s="95">
        <v>207</v>
      </c>
      <c r="K11" s="95">
        <v>207</v>
      </c>
      <c r="L11" s="95">
        <v>207</v>
      </c>
      <c r="M11" s="95">
        <v>207</v>
      </c>
      <c r="N11" s="95">
        <v>206</v>
      </c>
      <c r="O11" s="96">
        <f t="shared" si="0"/>
        <v>2483</v>
      </c>
    </row>
    <row r="12" spans="1:15" ht="18" customHeight="1">
      <c r="A12" s="95">
        <v>5</v>
      </c>
      <c r="B12" s="95" t="s">
        <v>26</v>
      </c>
      <c r="C12" s="95">
        <v>85</v>
      </c>
      <c r="D12" s="95">
        <v>85</v>
      </c>
      <c r="E12" s="95">
        <v>84</v>
      </c>
      <c r="F12" s="95">
        <v>84</v>
      </c>
      <c r="G12" s="95">
        <v>84</v>
      </c>
      <c r="H12" s="95">
        <v>84</v>
      </c>
      <c r="I12" s="95">
        <v>85</v>
      </c>
      <c r="J12" s="95">
        <v>85</v>
      </c>
      <c r="K12" s="95">
        <v>85</v>
      </c>
      <c r="L12" s="95">
        <v>84</v>
      </c>
      <c r="M12" s="95">
        <v>85</v>
      </c>
      <c r="N12" s="95">
        <v>85</v>
      </c>
      <c r="O12" s="96">
        <f t="shared" si="0"/>
        <v>1015</v>
      </c>
    </row>
    <row r="13" spans="1:15" ht="18" customHeight="1">
      <c r="A13" s="95">
        <v>6</v>
      </c>
      <c r="B13" s="95" t="s">
        <v>250</v>
      </c>
      <c r="C13" s="95"/>
      <c r="D13" s="95"/>
      <c r="E13" s="95"/>
      <c r="F13" s="95">
        <v>30000</v>
      </c>
      <c r="G13" s="95">
        <v>5000</v>
      </c>
      <c r="H13" s="95"/>
      <c r="I13" s="95"/>
      <c r="J13" s="95"/>
      <c r="K13" s="95">
        <v>4092</v>
      </c>
      <c r="L13" s="95"/>
      <c r="M13" s="95">
        <v>33500</v>
      </c>
      <c r="N13" s="95"/>
      <c r="O13" s="96">
        <f t="shared" si="0"/>
        <v>72592</v>
      </c>
    </row>
    <row r="14" spans="1:15" ht="18" customHeight="1">
      <c r="A14" s="95">
        <v>7</v>
      </c>
      <c r="B14" s="95" t="s">
        <v>251</v>
      </c>
      <c r="C14" s="95">
        <v>10000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>
        <f t="shared" si="0"/>
        <v>10000</v>
      </c>
    </row>
    <row r="15" spans="1:15" ht="18" customHeight="1">
      <c r="A15" s="99">
        <v>8</v>
      </c>
      <c r="B15" s="99" t="s">
        <v>235</v>
      </c>
      <c r="C15" s="99">
        <f aca="true" t="shared" si="1" ref="C15:N15">SUM(C8:C14)</f>
        <v>12197</v>
      </c>
      <c r="D15" s="99">
        <f t="shared" si="1"/>
        <v>2202</v>
      </c>
      <c r="E15" s="99">
        <f t="shared" si="1"/>
        <v>2201</v>
      </c>
      <c r="F15" s="99">
        <f t="shared" si="1"/>
        <v>32201</v>
      </c>
      <c r="G15" s="99">
        <f t="shared" si="1"/>
        <v>7200</v>
      </c>
      <c r="H15" s="99">
        <f t="shared" si="1"/>
        <v>2201</v>
      </c>
      <c r="I15" s="99">
        <f t="shared" si="1"/>
        <v>2201</v>
      </c>
      <c r="J15" s="99">
        <f t="shared" si="1"/>
        <v>2201</v>
      </c>
      <c r="K15" s="99">
        <f t="shared" si="1"/>
        <v>6292</v>
      </c>
      <c r="L15" s="99">
        <f t="shared" si="1"/>
        <v>2199</v>
      </c>
      <c r="M15" s="99">
        <f t="shared" si="1"/>
        <v>35701</v>
      </c>
      <c r="N15" s="99">
        <f t="shared" si="1"/>
        <v>2204</v>
      </c>
      <c r="O15" s="96">
        <f t="shared" si="0"/>
        <v>109000</v>
      </c>
    </row>
    <row r="16" spans="1:15" ht="18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8" customHeight="1">
      <c r="A17" s="95">
        <v>9</v>
      </c>
      <c r="B17" s="95" t="s">
        <v>232</v>
      </c>
      <c r="C17" s="95">
        <v>1280</v>
      </c>
      <c r="D17" s="95">
        <v>1280</v>
      </c>
      <c r="E17" s="95">
        <v>1280</v>
      </c>
      <c r="F17" s="95">
        <v>1280</v>
      </c>
      <c r="G17" s="95">
        <v>1281</v>
      </c>
      <c r="H17" s="95">
        <v>1280</v>
      </c>
      <c r="I17" s="95">
        <v>1280</v>
      </c>
      <c r="J17" s="95">
        <v>1281</v>
      </c>
      <c r="K17" s="95">
        <v>1280</v>
      </c>
      <c r="L17" s="95">
        <v>1280</v>
      </c>
      <c r="M17" s="95">
        <v>1281</v>
      </c>
      <c r="N17" s="95">
        <v>1282</v>
      </c>
      <c r="O17" s="96">
        <f t="shared" si="0"/>
        <v>15365</v>
      </c>
    </row>
    <row r="18" spans="1:15" ht="18" customHeight="1">
      <c r="A18" s="95">
        <v>10</v>
      </c>
      <c r="B18" s="95" t="s">
        <v>43</v>
      </c>
      <c r="C18" s="95"/>
      <c r="D18" s="95"/>
      <c r="E18" s="95"/>
      <c r="F18" s="95"/>
      <c r="G18" s="95"/>
      <c r="H18" s="95">
        <v>32592</v>
      </c>
      <c r="I18" s="95"/>
      <c r="J18" s="95"/>
      <c r="K18" s="95"/>
      <c r="L18" s="95"/>
      <c r="M18" s="95"/>
      <c r="N18" s="95">
        <v>40000</v>
      </c>
      <c r="O18" s="96">
        <f t="shared" si="0"/>
        <v>72592</v>
      </c>
    </row>
    <row r="19" spans="1:15" ht="18" customHeight="1">
      <c r="A19" s="98">
        <v>11</v>
      </c>
      <c r="B19" s="95" t="s">
        <v>151</v>
      </c>
      <c r="C19" s="98"/>
      <c r="D19" s="98"/>
      <c r="E19" s="98">
        <v>3000</v>
      </c>
      <c r="F19" s="98"/>
      <c r="G19" s="98"/>
      <c r="H19" s="98"/>
      <c r="I19" s="98"/>
      <c r="J19" s="98"/>
      <c r="K19" s="98">
        <v>3000</v>
      </c>
      <c r="L19" s="98"/>
      <c r="M19" s="98"/>
      <c r="N19" s="98">
        <v>840</v>
      </c>
      <c r="O19" s="96">
        <f t="shared" si="0"/>
        <v>6840</v>
      </c>
    </row>
    <row r="20" spans="1:15" ht="18" customHeight="1">
      <c r="A20" s="98">
        <v>12</v>
      </c>
      <c r="B20" s="95" t="s">
        <v>187</v>
      </c>
      <c r="C20" s="95"/>
      <c r="D20" s="95"/>
      <c r="E20" s="95"/>
      <c r="F20" s="95"/>
      <c r="G20" s="95">
        <v>400</v>
      </c>
      <c r="H20" s="95"/>
      <c r="I20" s="95"/>
      <c r="J20" s="95">
        <v>400</v>
      </c>
      <c r="K20" s="95"/>
      <c r="L20" s="95"/>
      <c r="M20" s="95">
        <v>50</v>
      </c>
      <c r="N20" s="95"/>
      <c r="O20" s="96">
        <f t="shared" si="0"/>
        <v>850</v>
      </c>
    </row>
    <row r="21" spans="1:15" ht="18" customHeight="1">
      <c r="A21" s="98">
        <v>13</v>
      </c>
      <c r="B21" s="95" t="s">
        <v>233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6">
        <f t="shared" si="0"/>
        <v>0</v>
      </c>
    </row>
    <row r="22" spans="1:15" ht="18" customHeight="1">
      <c r="A22" s="95">
        <v>14</v>
      </c>
      <c r="B22" s="95" t="s">
        <v>188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>
        <f t="shared" si="0"/>
        <v>0</v>
      </c>
    </row>
    <row r="23" spans="1:15" ht="18" customHeight="1">
      <c r="A23" s="95">
        <v>15</v>
      </c>
      <c r="B23" s="95" t="s">
        <v>234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>
        <f t="shared" si="0"/>
        <v>0</v>
      </c>
    </row>
    <row r="24" spans="1:15" ht="18" customHeight="1">
      <c r="A24" s="98">
        <v>16</v>
      </c>
      <c r="B24" s="95" t="s">
        <v>229</v>
      </c>
      <c r="C24" s="99"/>
      <c r="D24" s="99"/>
      <c r="E24" s="99"/>
      <c r="F24" s="99"/>
      <c r="G24" s="99"/>
      <c r="H24" s="98"/>
      <c r="I24" s="99"/>
      <c r="J24" s="98"/>
      <c r="K24" s="98"/>
      <c r="L24" s="99"/>
      <c r="M24" s="99"/>
      <c r="N24" s="99">
        <v>13353</v>
      </c>
      <c r="O24" s="96">
        <f t="shared" si="0"/>
        <v>13353</v>
      </c>
    </row>
    <row r="25" spans="1:15" ht="18" customHeight="1">
      <c r="A25" s="99">
        <v>17</v>
      </c>
      <c r="B25" s="99" t="s">
        <v>236</v>
      </c>
      <c r="C25" s="99">
        <f>SUM(C17:C24)</f>
        <v>1280</v>
      </c>
      <c r="D25" s="99">
        <f aca="true" t="shared" si="2" ref="D25:N25">SUM(D17:D24)</f>
        <v>1280</v>
      </c>
      <c r="E25" s="99">
        <f t="shared" si="2"/>
        <v>4280</v>
      </c>
      <c r="F25" s="99">
        <f t="shared" si="2"/>
        <v>1280</v>
      </c>
      <c r="G25" s="99">
        <f t="shared" si="2"/>
        <v>1681</v>
      </c>
      <c r="H25" s="99">
        <f t="shared" si="2"/>
        <v>33872</v>
      </c>
      <c r="I25" s="99">
        <f t="shared" si="2"/>
        <v>1280</v>
      </c>
      <c r="J25" s="99">
        <f t="shared" si="2"/>
        <v>1681</v>
      </c>
      <c r="K25" s="99">
        <f t="shared" si="2"/>
        <v>4280</v>
      </c>
      <c r="L25" s="99">
        <f t="shared" si="2"/>
        <v>1280</v>
      </c>
      <c r="M25" s="99">
        <f t="shared" si="2"/>
        <v>1331</v>
      </c>
      <c r="N25" s="99">
        <f t="shared" si="2"/>
        <v>55475</v>
      </c>
      <c r="O25" s="96">
        <f t="shared" si="0"/>
        <v>109000</v>
      </c>
    </row>
    <row r="26" spans="1:15" ht="18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8" customHeight="1">
      <c r="A27" s="95">
        <v>18</v>
      </c>
      <c r="B27" s="95" t="s">
        <v>237</v>
      </c>
      <c r="C27" s="95">
        <f>C25-C15</f>
        <v>-10917</v>
      </c>
      <c r="D27" s="95">
        <f aca="true" t="shared" si="3" ref="D27:N27">D25-D15</f>
        <v>-922</v>
      </c>
      <c r="E27" s="95">
        <f t="shared" si="3"/>
        <v>2079</v>
      </c>
      <c r="F27" s="95">
        <f t="shared" si="3"/>
        <v>-30921</v>
      </c>
      <c r="G27" s="95">
        <f t="shared" si="3"/>
        <v>-5519</v>
      </c>
      <c r="H27" s="95">
        <f t="shared" si="3"/>
        <v>31671</v>
      </c>
      <c r="I27" s="95">
        <f t="shared" si="3"/>
        <v>-921</v>
      </c>
      <c r="J27" s="95">
        <f t="shared" si="3"/>
        <v>-520</v>
      </c>
      <c r="K27" s="95">
        <f t="shared" si="3"/>
        <v>-2012</v>
      </c>
      <c r="L27" s="95">
        <f t="shared" si="3"/>
        <v>-919</v>
      </c>
      <c r="M27" s="95">
        <f t="shared" si="3"/>
        <v>-34370</v>
      </c>
      <c r="N27" s="95">
        <f t="shared" si="3"/>
        <v>53271</v>
      </c>
      <c r="O27" s="96">
        <f t="shared" si="0"/>
        <v>0</v>
      </c>
    </row>
  </sheetData>
  <sheetProtection/>
  <mergeCells count="4">
    <mergeCell ref="A1:O2"/>
    <mergeCell ref="A3:O4"/>
    <mergeCell ref="N6:O6"/>
    <mergeCell ref="K5:O5"/>
  </mergeCells>
  <printOptions/>
  <pageMargins left="0.14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2015-02-13T10:05:50Z</cp:lastPrinted>
  <dcterms:created xsi:type="dcterms:W3CDTF">2014-01-02T12:59:11Z</dcterms:created>
  <dcterms:modified xsi:type="dcterms:W3CDTF">2015-02-17T08:07:38Z</dcterms:modified>
  <cp:category/>
  <cp:version/>
  <cp:contentType/>
  <cp:contentStatus/>
</cp:coreProperties>
</file>